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\\dc02\Share\103_総務課\21新庁舎建設\【新庁舎工事】（～R3）\令和4年度　総合庁舎等建設工事発注\公告(R04.06.06)\"/>
    </mc:Choice>
  </mc:AlternateContent>
  <xr:revisionPtr revIDLastSave="0" documentId="13_ncr:1_{63B12718-903A-4A6D-A6FE-1331BF0508D1}" xr6:coauthVersionLast="36" xr6:coauthVersionMax="36" xr10:uidLastSave="{00000000-0000-0000-0000-000000000000}"/>
  <bookViews>
    <workbookView xWindow="0" yWindow="0" windowWidth="23040" windowHeight="8964" tabRatio="890" xr2:uid="{00000000-000D-0000-FFFF-FFFF00000000}"/>
  </bookViews>
  <sheets>
    <sheet name="総原" sheetId="5" r:id="rId1"/>
    <sheet name="直工" sheetId="4" r:id="rId2"/>
    <sheet name="庁舎（直工）" sheetId="6" r:id="rId3"/>
    <sheet name="訓練・機械棟（直工）" sheetId="22" r:id="rId4"/>
    <sheet name="車庫棟（直工）" sheetId="34" r:id="rId5"/>
    <sheet name="外灯設備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MA1">[0]!____MA1</definedName>
    <definedName name="__123Graph_A外装" hidden="1">#REF!</definedName>
    <definedName name="__123Graph_A躯体" hidden="1">#REF!</definedName>
    <definedName name="__123Graph_A建築" hidden="1">#REF!</definedName>
    <definedName name="__123Graph_A室内" hidden="1">#REF!</definedName>
    <definedName name="__123Graph_A土工" hidden="1">#REF!</definedName>
    <definedName name="__123Graph_A内装" hidden="1">#REF!</definedName>
    <definedName name="__123Graph_X" hidden="1">#REF!</definedName>
    <definedName name="__123Graph_X外装" hidden="1">#REF!</definedName>
    <definedName name="__123Graph_X躯体" hidden="1">#REF!</definedName>
    <definedName name="__123Graph_X建築" hidden="1">#REF!</definedName>
    <definedName name="__123Graph_X室内" hidden="1">#REF!</definedName>
    <definedName name="__123Graph_X土工" hidden="1">#REF!</definedName>
    <definedName name="__123Graph_X内装" hidden="1">#REF!</definedName>
    <definedName name="__MA1">[0]!__MA1</definedName>
    <definedName name="_10p2_" hidden="1">{#N/A,#N/A,FALSE,"表紙No2";#N/A,#N/A,FALSE,"データNo2"}</definedName>
    <definedName name="_12p23_" hidden="1">{#N/A,#N/A,FALSE,"表紙No2";#N/A,#N/A,FALSE,"データNo2"}</definedName>
    <definedName name="_14y4_" hidden="1">{#N/A,#N/A,FALSE,"表紙No2";#N/A,#N/A,FALSE,"データNo2"}</definedName>
    <definedName name="_16y6_" hidden="1">{#N/A,#N/A,FALSE,"表紙No2";#N/A,#N/A,FALSE,"データNo2"}</definedName>
    <definedName name="_18y7_" hidden="1">{#N/A,#N/A,FALSE,"表紙No2";#N/A,#N/A,FALSE,"データNo2"}</definedName>
    <definedName name="_1K" hidden="1">#REF!</definedName>
    <definedName name="_20y9_" hidden="1">{#N/A,#N/A,FALSE,"表紙No2";#N/A,#N/A,FALSE,"データNo2"}</definedName>
    <definedName name="_2S" hidden="1">#REF!</definedName>
    <definedName name="_3d5_" hidden="1">{#N/A,#N/A,FALSE,"表紙No2";#N/A,#N/A,FALSE,"データNo2"}</definedName>
    <definedName name="_5h7_" hidden="1">{#N/A,#N/A,FALSE,"表紙No2";#N/A,#N/A,FALSE,"データNo2"}</definedName>
    <definedName name="_6i5_" hidden="1">#REF!</definedName>
    <definedName name="_7i6_" hidden="1">#REF!</definedName>
    <definedName name="_8i7_" hidden="1">#REF!</definedName>
    <definedName name="_d5" hidden="1">{#N/A,#N/A,FALSE,"表紙No2";#N/A,#N/A,FALSE,"データNo2"}</definedName>
    <definedName name="_Fill" hidden="1">#REF!</definedName>
    <definedName name="_fillb" hidden="1">#REF!</definedName>
    <definedName name="_h7" hidden="1">{#N/A,#N/A,FALSE,"表紙No2";#N/A,#N/A,FALSE,"データNo2"}</definedName>
    <definedName name="_i5" hidden="1">#REF!</definedName>
    <definedName name="_i6" hidden="1">#REF!</definedName>
    <definedName name="_i7" hidden="1">#REF!</definedName>
    <definedName name="_Key1" hidden="1">#REF!</definedName>
    <definedName name="_KEY10" hidden="1">#REF!</definedName>
    <definedName name="_Key2" hidden="1">#REF!</definedName>
    <definedName name="_MA1">[0]!_MA1</definedName>
    <definedName name="_Order1" hidden="1">255</definedName>
    <definedName name="_Order2" hidden="1">255</definedName>
    <definedName name="_p2" hidden="1">{#N/A,#N/A,FALSE,"表紙No2";#N/A,#N/A,FALSE,"データNo2"}</definedName>
    <definedName name="_p23" hidden="1">{#N/A,#N/A,FALSE,"表紙No2";#N/A,#N/A,FALSE,"データNo2"}</definedName>
    <definedName name="_RC_10" hidden="1">#REF!</definedName>
    <definedName name="_RC_11" hidden="1">#REF!</definedName>
    <definedName name="_Regression_Int" hidden="1">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y4" hidden="1">{#N/A,#N/A,FALSE,"表紙No2";#N/A,#N/A,FALSE,"データNo2"}</definedName>
    <definedName name="_y6" hidden="1">{#N/A,#N/A,FALSE,"表紙No2";#N/A,#N/A,FALSE,"データNo2"}</definedName>
    <definedName name="_y7" hidden="1">{#N/A,#N/A,FALSE,"表紙No2";#N/A,#N/A,FALSE,"データNo2"}</definedName>
    <definedName name="_y9" hidden="1">{#N/A,#N/A,FALSE,"表紙No2";#N/A,#N/A,FALSE,"データNo2"}</definedName>
    <definedName name="\001" hidden="1">#REF!</definedName>
    <definedName name="\002" hidden="1">#REF!</definedName>
    <definedName name="\050" hidden="1">#REF!</definedName>
    <definedName name="\051" hidden="1">#REF!</definedName>
    <definedName name="\088" hidden="1">{#N/A,#N/A,FALSE,"表紙No2";#N/A,#N/A,FALSE,"データNo2"}</definedName>
    <definedName name="\1111" hidden="1">#REF!</definedName>
    <definedName name="\1112" hidden="1">#REF!</definedName>
    <definedName name="\2000" hidden="1">{#N/A,#N/A,FALSE,"表紙No2";#N/A,#N/A,FALSE,"データNo2"}</definedName>
    <definedName name="\2001" hidden="1">{#N/A,#N/A,FALSE,"表紙No2";#N/A,#N/A,FALSE,"データNo2"}</definedName>
    <definedName name="\3000" hidden="1">{#N/A,#N/A,FALSE,"表紙No2";#N/A,#N/A,FALSE,"データNo2"}</definedName>
    <definedName name="\3001" hidden="1">{#N/A,#N/A,FALSE,"表紙No2";#N/A,#N/A,FALSE,"データNo2"}</definedName>
    <definedName name="\3003" hidden="1">{#N/A,#N/A,FALSE,"表紙No2";#N/A,#N/A,FALSE,"データNo2"}</definedName>
    <definedName name="\3004" hidden="1">{#N/A,#N/A,FALSE,"表紙No2";#N/A,#N/A,FALSE,"データNo2"}</definedName>
    <definedName name="\3005" hidden="1">{#N/A,#N/A,FALSE,"表紙No2";#N/A,#N/A,FALSE,"データNo2"}</definedName>
    <definedName name="\3006" hidden="1">{#N/A,#N/A,FALSE,"表紙No2";#N/A,#N/A,FALSE,"データNo2"}</definedName>
    <definedName name="\3009" hidden="1">{#N/A,#N/A,FALSE,"表紙No2";#N/A,#N/A,FALSE,"データNo2"}</definedName>
    <definedName name="\3010" hidden="1">{#N/A,#N/A,FALSE,"表紙No2";#N/A,#N/A,FALSE,"データNo2"}</definedName>
    <definedName name="\3012" hidden="1">{#N/A,#N/A,FALSE,"表紙No2";#N/A,#N/A,FALSE,"データNo2"}</definedName>
    <definedName name="\3013" hidden="1">{#N/A,#N/A,FALSE,"表紙No2";#N/A,#N/A,FALSE,"データNo2"}</definedName>
    <definedName name="\3015" hidden="1">{#N/A,#N/A,FALSE,"表紙No2";#N/A,#N/A,FALSE,"データNo2"}</definedName>
    <definedName name="\3016" hidden="1">{#N/A,#N/A,FALSE,"表紙No2";#N/A,#N/A,FALSE,"データNo2"}</definedName>
    <definedName name="\4001" hidden="1">{#N/A,#N/A,FALSE,"表紙No2";#N/A,#N/A,FALSE,"データNo2"}</definedName>
    <definedName name="\4002" hidden="1">{#N/A,#N/A,FALSE,"表紙No2";#N/A,#N/A,FALSE,"データNo2"}</definedName>
    <definedName name="\5000" hidden="1">{#N/A,#N/A,FALSE,"表紙No2";#N/A,#N/A,FALSE,"データNo2"}</definedName>
    <definedName name="\5001" hidden="1">{#N/A,#N/A,FALSE,"表紙No2";#N/A,#N/A,FALSE,"データNo2"}</definedName>
    <definedName name="\w85" hidden="1">{#N/A,#N/A,FALSE,"表紙No2";#N/A,#N/A,FALSE,"データNo2"}</definedName>
    <definedName name="×２１新" hidden="1">{"重心病棟",#N/A,FALSE,"重心病棟"}</definedName>
    <definedName name="A_full">[0]!A_full</definedName>
    <definedName name="AccessDatabase" hidden="1">"D:\データ\エクセル\建築課\設計書原本\設計書NEC970813.mdb"</definedName>
    <definedName name="asdf" hidden="1">#REF!</definedName>
    <definedName name="bann2" hidden="1">#REF!</definedName>
    <definedName name="denki.allprint" hidden="1">{#N/A,#N/A,FALSE,"表紙No2";#N/A,#N/A,FALSE,"データNo2"}</definedName>
    <definedName name="denkin.allprint" hidden="1">{#N/A,#N/A,FALSE,"表紙No2";#N/A,#N/A,FALSE,"データNo2"}</definedName>
    <definedName name="err" hidden="1">[1]データ!#REF!</definedName>
    <definedName name="excel" hidden="1">#REF!</definedName>
    <definedName name="Fill" hidden="1">[2]ガラリ!#REF!</definedName>
    <definedName name="Fill1" hidden="1">#REF!</definedName>
    <definedName name="Fill1000" hidden="1">#REF!</definedName>
    <definedName name="fuku" hidden="1">[1]データ!#REF!</definedName>
    <definedName name="hgd3dp" hidden="1">#REF!</definedName>
    <definedName name="HTML_CodePage" hidden="1">932</definedName>
    <definedName name="HTML_Control" hidden="1">{"'TESUTO'!$Z$15"}</definedName>
    <definedName name="HTML_Description" hidden="1">""</definedName>
    <definedName name="HTML_Email" hidden="1">""</definedName>
    <definedName name="HTML_Header" hidden="1">"TESUTO"</definedName>
    <definedName name="HTML_LastUpdate" hidden="1">"98/04/02"</definedName>
    <definedName name="HTML_LineAfter" hidden="1">FALSE</definedName>
    <definedName name="HTML_LineBefore" hidden="1">FALSE</definedName>
    <definedName name="HTML_Name" hidden="1">"立花孝志"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"拾い表"</definedName>
    <definedName name="HU" hidden="1">#REF!</definedName>
    <definedName name="KO" hidden="1">#REF!</definedName>
    <definedName name="ｌｋｊｎ" hidden="1">#REF!</definedName>
    <definedName name="lkl" hidden="1">#REF!</definedName>
    <definedName name="ＭＭＭＭ" hidden="1">#REF!</definedName>
    <definedName name="NO" hidden="1">#REF!</definedName>
    <definedName name="NON" hidden="1">#REF!</definedName>
    <definedName name="order3" hidden="1">0</definedName>
    <definedName name="P_full">[0]!P_full</definedName>
    <definedName name="ppp" hidden="1">#REF!</definedName>
    <definedName name="_xlnm.Print_Area" localSheetId="5">外灯設備!$A$1:$J$41</definedName>
    <definedName name="_xlnm.Print_Area" localSheetId="3">'訓練・機械棟（直工）'!$A$1:$J$41</definedName>
    <definedName name="_xlnm.Print_Area" localSheetId="4">'車庫棟（直工）'!$A$1:$J$41</definedName>
    <definedName name="_xlnm.Print_Area" localSheetId="0">総原!$A$1:$J$34</definedName>
    <definedName name="_xlnm.Print_Area" localSheetId="2">'庁舎（直工）'!$A$1:$J$41</definedName>
    <definedName name="_xlnm.Print_Area" localSheetId="1">直工!$A$1:$J$205</definedName>
    <definedName name="_xlnm.Print_Area" hidden="1">#REF!</definedName>
    <definedName name="qq" hidden="1">#REF!</definedName>
    <definedName name="R_full">[0]!R_full</definedName>
    <definedName name="s" hidden="1">'[3]細目内訳パ－ト２'!$A$1:$A$496</definedName>
    <definedName name="sht" hidden="1">#REF!</definedName>
    <definedName name="siteinasi" hidden="1">'[4]細目内訳パ－ト２'!$A$1:$A$496</definedName>
    <definedName name="sksisi">[0]!sksisi</definedName>
    <definedName name="solver_lin" hidden="1">0</definedName>
    <definedName name="solver_num" hidden="1">0</definedName>
    <definedName name="solver_opt" hidden="1">'[5]元  本'!#REF!</definedName>
    <definedName name="solver_typ" hidden="1">1</definedName>
    <definedName name="solver_val" hidden="1">0</definedName>
    <definedName name="SORT10" hidden="1">#REF!</definedName>
    <definedName name="SORT2" hidden="1">#REF!</definedName>
    <definedName name="utiwake">[0]!utiwake</definedName>
    <definedName name="uu" hidden="1">{#N/A,#N/A,FALSE,"表紙No2";#N/A,#N/A,FALSE,"データNo2"}</definedName>
    <definedName name="wrn.Allprint." hidden="1">{#N/A,#N/A,FALSE,"表紙No2";#N/A,#N/A,FALSE,"データNo2"}</definedName>
    <definedName name="wrn.Allprint2" hidden="1">{#N/A,#N/A,FALSE,"表紙No2";#N/A,#N/A,FALSE,"データNo2"}</definedName>
    <definedName name="wrn.印刷." hidden="1">{"44)～46)一覧表印刷",#N/A,FALSE,"44)～46)";"44)～46)代価表印刷",#N/A,FALSE,"44)～46)"}</definedName>
    <definedName name="wrn.印刷・重心." hidden="1">{"重心病棟",#N/A,FALSE,"重心病棟"}</definedName>
    <definedName name="wrn.印刷・代価." hidden="1">{"代価",#N/A,FALSE,"代価"}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wrn.別紙明細" hidden="1">{"54)～56)一覧表",#N/A,FALSE,"54)～56)";"５４）～56)代価表",#N/A,FALSE,"54)～56)"}</definedName>
    <definedName name="ww">[0]!ww</definedName>
    <definedName name="xr13r3142r" hidden="1">[2]ガラリ!#REF!</definedName>
    <definedName name="ｘｘ" hidden="1">#REF!</definedName>
    <definedName name="Z_1017F3C0_A0E0_11D3_B386_000039AC8715_.wvu.PrintArea" hidden="1">#REF!</definedName>
    <definedName name="Z_78198781_9C1D_11D3_B227_00507000D327_.wvu.PrintArea" hidden="1">#REF!</definedName>
    <definedName name="Z_AA994473_2DDA_11D6_BE6B_83915C515D46_.wvu.PrintArea" hidden="1">#REF!</definedName>
    <definedName name="Z_CA13CC60_A0BB_11D3_B227_00507000D327_.wvu.PrintArea" hidden="1">#REF!</definedName>
    <definedName name="zjj" hidden="1">#REF!</definedName>
    <definedName name="ZZ" hidden="1">[6]Sheet2!$A$1:$A$496</definedName>
    <definedName name="ZZZ" hidden="1">[6]Sheet2!$A$1:$A$496</definedName>
    <definedName name="ｱ">[0]!ｱ</definedName>
    <definedName name="あああああああ">[0]!あああああああ</definedName>
    <definedName name="ううううう" hidden="1">'[7]細目内訳パ－ト２'!$A$1:$A$496</definedName>
    <definedName name="えええ" hidden="1">[6]Sheet2!$A$1:$A$496</definedName>
    <definedName name="さ">[0]!さ</definedName>
    <definedName name="ジャンプ.適用業務仕様書にジャンプ">[0]!ジャンプ.適用業務仕様書にジャンプ</definedName>
    <definedName name="ジャンプ.特記仕様書にジャンプ">[0]!ジャンプ.特記仕様書にジャンプ</definedName>
    <definedName name="ジャンプ.入力画面にジャンプ">[0]!ジャンプ.入力画面にジャンプ</definedName>
    <definedName name="そん" hidden="1">'[8]細目内訳パ－ト２'!$A$1:$A$496</definedName>
    <definedName name="っｄ" hidden="1">#REF!</definedName>
    <definedName name="ふめい" hidden="1">#REF!</definedName>
    <definedName name="一時保管書" hidden="1">{#N/A,#N/A,FALSE,"表紙No2";#N/A,#N/A,FALSE,"データNo2"}</definedName>
    <definedName name="印刷画面にジャンプ">[0]!印刷画面にジャンプ</definedName>
    <definedName name="雨水桝調書" hidden="1">#REF!</definedName>
    <definedName name="運搬･処理費比較表" hidden="1">{#N/A,#N/A,FALSE,"表紙No2";#N/A,#N/A,FALSE,"データNo2"}</definedName>
    <definedName name="屋外" hidden="1">{#N/A,#N/A,FALSE,"表紙No2";#N/A,#N/A,FALSE,"データNo2"}</definedName>
    <definedName name="屋外給水" hidden="1">{#N/A,#N/A,FALSE,"表紙No2";#N/A,#N/A,FALSE,"データNo2"}</definedName>
    <definedName name="価格積算表にジャンプ">[0]!価格積算表にジャンプ</definedName>
    <definedName name="科目４" hidden="1">#REF!</definedName>
    <definedName name="解体" hidden="1">{#N/A,#N/A,FALSE,"表紙No2";#N/A,#N/A,FALSE,"データNo2"}</definedName>
    <definedName name="解体撤去元" hidden="1">{"代価",#N/A,FALSE,"代価"}</definedName>
    <definedName name="笠木ｇ" hidden="1">{#N/A,#N/A,FALSE,"表紙No2";#N/A,#N/A,FALSE,"データNo2"}</definedName>
    <definedName name="既成コンクリート" hidden="1">{#N/A,#N/A,FALSE,"表紙No2";#N/A,#N/A,FALSE,"データNo2"}</definedName>
    <definedName name="機器代価2">[0]!機器代価2</definedName>
    <definedName name="業務価格積算表印刷">[0]!業務価格積算表印刷</definedName>
    <definedName name="業務概要入力画面にジャンプ">[0]!業務概要入力画面にジャンプ</definedName>
    <definedName name="業務仕様書印刷">[0]!業務仕様書印刷</definedName>
    <definedName name="業務指定画面にジャンプ">[0]!業務指定画面にジャンプ</definedName>
    <definedName name="業務設計書印刷">[0]!業務設計書印刷</definedName>
    <definedName name="建築解体" hidden="1">{#N/A,#N/A,FALSE,"表紙No2";#N/A,#N/A,FALSE,"データNo2"}</definedName>
    <definedName name="見積参考資料印刷">[0]!見積参考資料印刷</definedName>
    <definedName name="工事諸経費" hidden="1">#REF!</definedName>
    <definedName name="査定" hidden="1">#REF!</definedName>
    <definedName name="細目４" hidden="1">#REF!</definedName>
    <definedName name="児童相談" hidden="1">{#N/A,#N/A,FALSE,"表紙No2";#N/A,#N/A,FALSE,"データNo2"}</definedName>
    <definedName name="時計" hidden="1">#REF!</definedName>
    <definedName name="情報" hidden="1">{#N/A,#N/A,FALSE,"表紙No2";#N/A,#N/A,FALSE,"データNo2"}</definedName>
    <definedName name="新" hidden="1">#REF!</definedName>
    <definedName name="人工撤去">[0]!人工撤去</definedName>
    <definedName name="水槽室" hidden="1">{#N/A,#N/A,FALSE,"表紙No2";#N/A,#N/A,FALSE,"データNo2"}</definedName>
    <definedName name="成果品目録画面にジャンプ">[0]!成果品目録画面にジャンプ</definedName>
    <definedName name="設計印刷">[0]!設計印刷</definedName>
    <definedName name="設計条件印刷">[0]!設計条件印刷</definedName>
    <definedName name="設計当単価印刷">[0]!設計当単価印刷</definedName>
    <definedName name="全書">[0]!全書</definedName>
    <definedName name="全調書印刷">[0]!全調書印刷</definedName>
    <definedName name="代価電気">[0]!代価電気</definedName>
    <definedName name="庁舎" hidden="1">{#N/A,#N/A,FALSE,"表紙No2";#N/A,#N/A,FALSE,"データNo2"}</definedName>
    <definedName name="適用業務仕様書にジャンプ">[0]!適用業務仕様書にジャンプ</definedName>
    <definedName name="電気" hidden="1">#REF!</definedName>
    <definedName name="電気代価" hidden="1">#REF!</definedName>
    <definedName name="土質試験当単価印刷">[0]!土質試験当単価印刷</definedName>
    <definedName name="土木拾い集計">[0]!土木拾い集計</definedName>
    <definedName name="特記">[0]!特記</definedName>
    <definedName name="特記2">[0]!特記2</definedName>
    <definedName name="特記仕様書にジャンプ">[0]!特記仕様書にジャンプ</definedName>
    <definedName name="特記仕様書印刷">[0]!特記仕様書印刷</definedName>
    <definedName name="内訳書">[0]!内訳書</definedName>
    <definedName name="入力画面にジャンプ">[0]!入力画面にジャンプ</definedName>
    <definedName name="表紙Ｐ２" hidden="1">'[9]#REF'!#REF!</definedName>
    <definedName name="不明" hidden="1">#REF!</definedName>
    <definedName name="並べ替え_Click">[0]!並べ替え_Click</definedName>
    <definedName name="予算">[0]!予算</definedName>
    <definedName name="予算内訳書印刷">[0]!予算内訳書印刷</definedName>
    <definedName name="旅">[0]!旅</definedName>
    <definedName name="旅費計算書印刷">[0]!旅費計算書印刷</definedName>
    <definedName name="路線測量作業人員調書印刷">[0]!路線測量作業人員調書印刷</definedName>
  </definedNames>
  <calcPr calcId="191029"/>
</workbook>
</file>

<file path=xl/calcChain.xml><?xml version="1.0" encoding="utf-8"?>
<calcChain xmlns="http://schemas.openxmlformats.org/spreadsheetml/2006/main">
  <c r="H163" i="4" l="1"/>
  <c r="H129" i="4"/>
  <c r="H127" i="4"/>
  <c r="B6" i="26" l="1"/>
  <c r="A6" i="26"/>
  <c r="B4" i="26"/>
  <c r="A4" i="26"/>
  <c r="H83" i="34" l="1"/>
  <c r="H81" i="34"/>
  <c r="H79" i="34"/>
  <c r="H77" i="34"/>
  <c r="H75" i="34"/>
  <c r="H73" i="34"/>
  <c r="H71" i="34"/>
  <c r="H69" i="34"/>
  <c r="H67" i="34"/>
  <c r="H65" i="34"/>
  <c r="H63" i="34"/>
  <c r="H61" i="34"/>
  <c r="H59" i="34"/>
  <c r="H57" i="34"/>
  <c r="H55" i="34"/>
  <c r="H53" i="34"/>
  <c r="H51" i="34"/>
  <c r="H49" i="34"/>
  <c r="H47" i="34"/>
  <c r="H42" i="34"/>
  <c r="E43" i="34"/>
  <c r="E84" i="34" s="1"/>
  <c r="H40" i="34"/>
  <c r="C6" i="34"/>
  <c r="H4" i="34"/>
  <c r="I1" i="34"/>
  <c r="I44" i="34" s="1"/>
  <c r="B6" i="22" l="1"/>
  <c r="C6" i="22"/>
  <c r="A6" i="22"/>
  <c r="H163" i="26"/>
  <c r="H161" i="26"/>
  <c r="H159" i="26"/>
  <c r="H157" i="26"/>
  <c r="H155" i="26"/>
  <c r="H153" i="26"/>
  <c r="H151" i="26"/>
  <c r="H149" i="26"/>
  <c r="H147" i="26"/>
  <c r="H145" i="26"/>
  <c r="H143" i="26"/>
  <c r="H141" i="26"/>
  <c r="H139" i="26"/>
  <c r="H137" i="26"/>
  <c r="H135" i="26"/>
  <c r="H133" i="26"/>
  <c r="H131" i="26"/>
  <c r="H129" i="26"/>
  <c r="H127" i="26"/>
  <c r="H122" i="26"/>
  <c r="H120" i="26"/>
  <c r="H118" i="26"/>
  <c r="H116" i="26"/>
  <c r="H114" i="26"/>
  <c r="H112" i="26"/>
  <c r="H110" i="26"/>
  <c r="H108" i="26"/>
  <c r="H106" i="26"/>
  <c r="H104" i="26"/>
  <c r="H102" i="26"/>
  <c r="H100" i="26"/>
  <c r="H98" i="26"/>
  <c r="H96" i="26"/>
  <c r="H94" i="26"/>
  <c r="H92" i="26"/>
  <c r="H90" i="26"/>
  <c r="H88" i="26"/>
  <c r="H86" i="26"/>
  <c r="H81" i="26"/>
  <c r="H79" i="26"/>
  <c r="H77" i="26"/>
  <c r="H75" i="26"/>
  <c r="H73" i="26"/>
  <c r="H71" i="26"/>
  <c r="H69" i="26"/>
  <c r="H67" i="26"/>
  <c r="H65" i="26"/>
  <c r="H63" i="26"/>
  <c r="H61" i="26"/>
  <c r="H59" i="26"/>
  <c r="H57" i="26"/>
  <c r="H55" i="26"/>
  <c r="H53" i="26"/>
  <c r="H51" i="26"/>
  <c r="H49" i="26"/>
  <c r="H47" i="26"/>
  <c r="H45" i="26"/>
  <c r="E82" i="26"/>
  <c r="E123" i="26" s="1"/>
  <c r="E164" i="26" s="1"/>
  <c r="H40" i="26"/>
  <c r="H8" i="26"/>
  <c r="H6" i="26"/>
  <c r="H4" i="26"/>
  <c r="I1" i="26"/>
  <c r="I42" i="26" s="1"/>
  <c r="I83" i="26" s="1"/>
  <c r="I124" i="26" s="1"/>
  <c r="B6" i="6" l="1"/>
  <c r="A6" i="6"/>
  <c r="H40" i="22"/>
  <c r="H36" i="22"/>
  <c r="H34" i="22"/>
  <c r="H32" i="22"/>
  <c r="H30" i="22"/>
  <c r="H28" i="22"/>
  <c r="H26" i="22"/>
  <c r="H24" i="22"/>
  <c r="H22" i="22"/>
  <c r="H20" i="22"/>
  <c r="H18" i="22"/>
  <c r="H16" i="22"/>
  <c r="H14" i="22"/>
  <c r="H6" i="22"/>
  <c r="H4" i="22"/>
  <c r="I1" i="22"/>
  <c r="H40" i="6"/>
  <c r="H36" i="6"/>
  <c r="H34" i="6"/>
  <c r="H32" i="6"/>
  <c r="H30" i="6"/>
  <c r="H28" i="6"/>
  <c r="H26" i="6"/>
  <c r="H24" i="6"/>
  <c r="H22" i="6"/>
  <c r="H20" i="6"/>
  <c r="H4" i="6"/>
  <c r="I1" i="6"/>
  <c r="I1" i="4"/>
  <c r="I42" i="4" s="1"/>
  <c r="H4" i="4"/>
  <c r="H40" i="4"/>
  <c r="J42" i="4"/>
  <c r="H45" i="4"/>
  <c r="E82" i="4"/>
  <c r="E205" i="4" s="1"/>
  <c r="H86" i="4"/>
  <c r="H88" i="4"/>
  <c r="H108" i="4"/>
  <c r="H116" i="4"/>
  <c r="H118" i="4"/>
  <c r="H122" i="4"/>
  <c r="H168" i="4"/>
  <c r="H33" i="5"/>
  <c r="J83" i="4" l="1"/>
  <c r="J124" i="4" s="1"/>
  <c r="J165" i="4" s="1"/>
  <c r="I83" i="4"/>
  <c r="I124" i="4" s="1"/>
  <c r="I165" i="4" l="1"/>
  <c r="H38" i="26"/>
  <c r="I120" i="4" l="1"/>
  <c r="H120" i="4" l="1"/>
  <c r="J44" i="34" l="1"/>
  <c r="J42" i="26" l="1"/>
  <c r="J83" i="26" s="1"/>
  <c r="J124" i="26" s="1"/>
</calcChain>
</file>

<file path=xl/sharedStrings.xml><?xml version="1.0" encoding="utf-8"?>
<sst xmlns="http://schemas.openxmlformats.org/spreadsheetml/2006/main" count="282" uniqueCount="86">
  <si>
    <t>摘             　　 要</t>
    <rPh sb="0" eb="1">
      <t>テキ</t>
    </rPh>
    <rPh sb="17" eb="18">
      <t>ヨウ</t>
    </rPh>
    <phoneticPr fontId="2"/>
  </si>
  <si>
    <t>名前の変更</t>
    <rPh sb="0" eb="2">
      <t>ナマエ</t>
    </rPh>
    <rPh sb="3" eb="5">
      <t>ヘンコウ</t>
    </rPh>
    <phoneticPr fontId="2"/>
  </si>
  <si>
    <t>№</t>
  </si>
  <si>
    <t>↑</t>
    <phoneticPr fontId="2"/>
  </si>
  <si>
    <t>名         　　             称</t>
    <phoneticPr fontId="2"/>
  </si>
  <si>
    <t>摘             　　 要</t>
    <rPh sb="0" eb="1">
      <t>テキ</t>
    </rPh>
    <rPh sb="17" eb="18">
      <t>ヨウ</t>
    </rPh>
    <phoneticPr fontId="2"/>
  </si>
  <si>
    <t>数     量</t>
    <phoneticPr fontId="2"/>
  </si>
  <si>
    <t>単 位</t>
    <phoneticPr fontId="2"/>
  </si>
  <si>
    <t>単       価</t>
    <phoneticPr fontId="2"/>
  </si>
  <si>
    <t>金          　額</t>
    <phoneticPr fontId="2"/>
  </si>
  <si>
    <t>備　　　　　　　       考</t>
    <rPh sb="0" eb="16">
      <t>ビコウ</t>
    </rPh>
    <phoneticPr fontId="2"/>
  </si>
  <si>
    <t>名         　　             称</t>
    <phoneticPr fontId="2"/>
  </si>
  <si>
    <t>　円也</t>
    <rPh sb="1" eb="2">
      <t>エン</t>
    </rPh>
    <rPh sb="2" eb="3">
      <t>ナリ</t>
    </rPh>
    <phoneticPr fontId="2"/>
  </si>
  <si>
    <t>　円</t>
    <phoneticPr fontId="2"/>
  </si>
  <si>
    <t>消費税相当額</t>
    <rPh sb="0" eb="3">
      <t>ショウヒゼイ</t>
    </rPh>
    <rPh sb="3" eb="6">
      <t>ソウトウガク</t>
    </rPh>
    <phoneticPr fontId="2"/>
  </si>
  <si>
    <t>工     事     費</t>
    <rPh sb="0" eb="13">
      <t>コウジヒ</t>
    </rPh>
    <phoneticPr fontId="2"/>
  </si>
  <si>
    <t>工  事   価  格</t>
    <rPh sb="0" eb="4">
      <t>コウジ</t>
    </rPh>
    <rPh sb="7" eb="11">
      <t>カカク</t>
    </rPh>
    <phoneticPr fontId="2"/>
  </si>
  <si>
    <t>内　　　　　　　　　　　　　　　　訳</t>
    <rPh sb="0" eb="18">
      <t>ウチワケ</t>
    </rPh>
    <phoneticPr fontId="2"/>
  </si>
  <si>
    <t>直接工事費</t>
    <rPh sb="0" eb="5">
      <t>チョクセツコウジヒ</t>
    </rPh>
    <phoneticPr fontId="2"/>
  </si>
  <si>
    <t>庁舎棟</t>
    <rPh sb="0" eb="3">
      <t>チョウシャトウ</t>
    </rPh>
    <phoneticPr fontId="2"/>
  </si>
  <si>
    <t>Ａ</t>
    <phoneticPr fontId="2"/>
  </si>
  <si>
    <t>Ｂ</t>
    <phoneticPr fontId="2"/>
  </si>
  <si>
    <t>計</t>
    <rPh sb="0" eb="1">
      <t>ケイ</t>
    </rPh>
    <phoneticPr fontId="2"/>
  </si>
  <si>
    <t>電灯設備</t>
  </si>
  <si>
    <t>動力設備</t>
    <rPh sb="2" eb="4">
      <t>セツビ</t>
    </rPh>
    <phoneticPr fontId="2"/>
  </si>
  <si>
    <t>雷保護設備</t>
    <phoneticPr fontId="2"/>
  </si>
  <si>
    <t>受変電設備</t>
    <phoneticPr fontId="2"/>
  </si>
  <si>
    <t>発電設備</t>
    <rPh sb="0" eb="4">
      <t>ハツデンセツビ</t>
    </rPh>
    <phoneticPr fontId="2"/>
  </si>
  <si>
    <t>構内情報通信網設備</t>
    <rPh sb="0" eb="2">
      <t>コウナイ</t>
    </rPh>
    <rPh sb="2" eb="9">
      <t>ジョウホウツウシンモウセツビ</t>
    </rPh>
    <phoneticPr fontId="2"/>
  </si>
  <si>
    <t>構内交換設備</t>
    <rPh sb="0" eb="6">
      <t>コウナイコウカンセツビ</t>
    </rPh>
    <phoneticPr fontId="2"/>
  </si>
  <si>
    <t>情報表示設備</t>
    <rPh sb="0" eb="6">
      <t>ジョウホウヒョウジセツビ</t>
    </rPh>
    <phoneticPr fontId="2"/>
  </si>
  <si>
    <t>拡声設備</t>
    <rPh sb="0" eb="2">
      <t>カクセイ</t>
    </rPh>
    <rPh sb="2" eb="4">
      <t>セツビ</t>
    </rPh>
    <phoneticPr fontId="2"/>
  </si>
  <si>
    <t>誘導支援設備</t>
    <rPh sb="0" eb="6">
      <t>ユウドウシエンセツビ</t>
    </rPh>
    <phoneticPr fontId="2"/>
  </si>
  <si>
    <t>テレビ共同受信設備</t>
    <rPh sb="3" eb="7">
      <t>キョウドウジュシン</t>
    </rPh>
    <rPh sb="7" eb="9">
      <t>セツビ</t>
    </rPh>
    <phoneticPr fontId="2"/>
  </si>
  <si>
    <t>火災報知設備</t>
    <rPh sb="0" eb="6">
      <t>カサイホウチセツビ</t>
    </rPh>
    <phoneticPr fontId="2"/>
  </si>
  <si>
    <t>防犯入退室管理設備</t>
    <rPh sb="0" eb="9">
      <t>ボウハンニュウタイシツカンリセツビ</t>
    </rPh>
    <phoneticPr fontId="2"/>
  </si>
  <si>
    <t>構内配電線路設備</t>
    <rPh sb="0" eb="8">
      <t>コウナイハイデンセンロセツビ</t>
    </rPh>
    <phoneticPr fontId="2"/>
  </si>
  <si>
    <t>構内通信線路設備</t>
    <rPh sb="0" eb="4">
      <t>コウナイツウシン</t>
    </rPh>
    <rPh sb="4" eb="8">
      <t>センロセツビ</t>
    </rPh>
    <phoneticPr fontId="2"/>
  </si>
  <si>
    <t>議場放送設備</t>
    <rPh sb="0" eb="6">
      <t>ギジョウホウソウセツビ</t>
    </rPh>
    <phoneticPr fontId="2"/>
  </si>
  <si>
    <t>式</t>
    <rPh sb="0" eb="1">
      <t>シキ</t>
    </rPh>
    <phoneticPr fontId="2"/>
  </si>
  <si>
    <t>監視カメラ設備</t>
    <rPh sb="0" eb="2">
      <t>カンシ</t>
    </rPh>
    <rPh sb="5" eb="7">
      <t>セツビ</t>
    </rPh>
    <phoneticPr fontId="2"/>
  </si>
  <si>
    <t>消防無線設備</t>
    <rPh sb="0" eb="4">
      <t>ショウボウムセン</t>
    </rPh>
    <rPh sb="4" eb="6">
      <t>セツビ</t>
    </rPh>
    <phoneticPr fontId="2"/>
  </si>
  <si>
    <t>外灯設備</t>
    <rPh sb="0" eb="4">
      <t>ガイトウセツビ</t>
    </rPh>
    <phoneticPr fontId="2"/>
  </si>
  <si>
    <t>Ｃ</t>
    <phoneticPr fontId="2"/>
  </si>
  <si>
    <t>電力計測設備</t>
    <rPh sb="4" eb="6">
      <t>セツビ</t>
    </rPh>
    <phoneticPr fontId="2"/>
  </si>
  <si>
    <t>消防無線設備</t>
    <rPh sb="0" eb="2">
      <t>ショウボウ</t>
    </rPh>
    <rPh sb="2" eb="6">
      <t>ムセンセツビ</t>
    </rPh>
    <phoneticPr fontId="2"/>
  </si>
  <si>
    <t>電力計測設備</t>
    <rPh sb="0" eb="4">
      <t>デンリョクケイソク</t>
    </rPh>
    <rPh sb="4" eb="6">
      <t>セツビ</t>
    </rPh>
    <phoneticPr fontId="2"/>
  </si>
  <si>
    <t>外灯設備</t>
    <rPh sb="0" eb="4">
      <t>ガイトウセツビ</t>
    </rPh>
    <phoneticPr fontId="2"/>
  </si>
  <si>
    <t>式</t>
    <rPh sb="0" eb="1">
      <t>シキ</t>
    </rPh>
    <phoneticPr fontId="6"/>
  </si>
  <si>
    <t>共通仮設費</t>
    <rPh sb="0" eb="4">
      <t>キョウツウカセツ</t>
    </rPh>
    <rPh sb="4" eb="5">
      <t>ヒ</t>
    </rPh>
    <phoneticPr fontId="6"/>
  </si>
  <si>
    <t>現場管理費</t>
    <rPh sb="0" eb="2">
      <t>ゲンバ</t>
    </rPh>
    <rPh sb="2" eb="5">
      <t>カンリヒ</t>
    </rPh>
    <phoneticPr fontId="6"/>
  </si>
  <si>
    <t>一般管理費等</t>
    <rPh sb="0" eb="2">
      <t>イッパン</t>
    </rPh>
    <rPh sb="2" eb="5">
      <t>カンリヒ</t>
    </rPh>
    <rPh sb="5" eb="6">
      <t>トウ</t>
    </rPh>
    <phoneticPr fontId="6"/>
  </si>
  <si>
    <t>工事価格</t>
    <rPh sb="0" eb="2">
      <t>コウジ</t>
    </rPh>
    <rPh sb="2" eb="4">
      <t>カカク</t>
    </rPh>
    <phoneticPr fontId="6"/>
  </si>
  <si>
    <t>計</t>
    <rPh sb="0" eb="1">
      <t>ケイ</t>
    </rPh>
    <phoneticPr fontId="6"/>
  </si>
  <si>
    <t>消費税等相当額</t>
    <rPh sb="0" eb="3">
      <t>ショウヒゼイ</t>
    </rPh>
    <rPh sb="3" eb="4">
      <t>トウ</t>
    </rPh>
    <rPh sb="4" eb="7">
      <t>ソウトウガク</t>
    </rPh>
    <phoneticPr fontId="6"/>
  </si>
  <si>
    <t>工事費</t>
    <rPh sb="0" eb="3">
      <t>コウジヒ</t>
    </rPh>
    <phoneticPr fontId="6"/>
  </si>
  <si>
    <t>　</t>
    <phoneticPr fontId="2"/>
  </si>
  <si>
    <t>奥尻町総合庁舎等建設工事（電気設備工事）</t>
  </si>
  <si>
    <t>外注工事対象額</t>
    <rPh sb="0" eb="2">
      <t>ガイチュウ</t>
    </rPh>
    <rPh sb="2" eb="4">
      <t>コウジ</t>
    </rPh>
    <rPh sb="4" eb="6">
      <t>タイショウ</t>
    </rPh>
    <rPh sb="6" eb="7">
      <t>ガク</t>
    </rPh>
    <phoneticPr fontId="2"/>
  </si>
  <si>
    <t>訓練・機械棟</t>
    <rPh sb="0" eb="2">
      <t>クンレン</t>
    </rPh>
    <rPh sb="3" eb="6">
      <t>キカイトウ</t>
    </rPh>
    <phoneticPr fontId="2"/>
  </si>
  <si>
    <t>車庫棟</t>
    <rPh sb="0" eb="3">
      <t>シャコトウ</t>
    </rPh>
    <phoneticPr fontId="2"/>
  </si>
  <si>
    <t>Ｄ</t>
    <phoneticPr fontId="2"/>
  </si>
  <si>
    <t>R04電気新営220412入札適用</t>
  </si>
  <si>
    <t>直接工事費</t>
    <rPh sb="0" eb="2">
      <t>チョクセツ</t>
    </rPh>
    <rPh sb="2" eb="5">
      <t>コウジヒ</t>
    </rPh>
    <phoneticPr fontId="6"/>
  </si>
  <si>
    <t>共通費</t>
    <rPh sb="0" eb="2">
      <t>キョウツウ</t>
    </rPh>
    <rPh sb="2" eb="3">
      <t>ヒ</t>
    </rPh>
    <phoneticPr fontId="2"/>
  </si>
  <si>
    <t>消費税率　１０％</t>
    <rPh sb="0" eb="2">
      <t>ショウヒ</t>
    </rPh>
    <rPh sb="2" eb="4">
      <t>ゼイリツ</t>
    </rPh>
    <phoneticPr fontId="2"/>
  </si>
  <si>
    <t>動力設備</t>
  </si>
  <si>
    <t>発電設備</t>
  </si>
  <si>
    <t>構内情報通信網設備</t>
  </si>
  <si>
    <t>構内交換設備</t>
  </si>
  <si>
    <t>拡声設備</t>
  </si>
  <si>
    <t>情報表示設備</t>
  </si>
  <si>
    <t>誘導支援設備</t>
  </si>
  <si>
    <t>テレビ共同受信設備</t>
  </si>
  <si>
    <t>監視カメラ設備</t>
  </si>
  <si>
    <t>防犯入退室管理設備</t>
  </si>
  <si>
    <t>火災報知設備</t>
  </si>
  <si>
    <t>消防無線設備</t>
  </si>
  <si>
    <t>構内配電線路設備</t>
  </si>
  <si>
    <t>構内通信線路設備</t>
  </si>
  <si>
    <t>議場放送設備</t>
  </si>
  <si>
    <t>計</t>
    <rPh sb="0" eb="1">
      <t>ケイ</t>
    </rPh>
    <phoneticPr fontId="2"/>
  </si>
  <si>
    <t>電力計測設備</t>
  </si>
  <si>
    <t>雷保護設備</t>
  </si>
  <si>
    <t>受変電設備</t>
  </si>
  <si>
    <t>式</t>
    <rPh sb="0" eb="1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</si>
</sst>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3">
    <numFmt numFmtId="176" formatCode="#,##0;&quot;▲ &quot;#,##0"/>
    <numFmt numFmtId="177" formatCode=";;;"/>
    <numFmt numFmtId="178" formatCode="#,##0_ ;[Red]\-#,##0\ "/>
    <numFmt numFmtId="179" formatCode="#,##0.0;&quot;▲ &quot;#,##0.0"/>
    <numFmt numFmtId="180" formatCode="\P#,##0"/>
    <numFmt numFmtId="181" formatCode="\(#,##0\);\(&quot;▲ &quot;#,##0\)"/>
    <numFmt numFmtId="182" formatCode="\1\-\ "/>
    <numFmt numFmtId="183" formatCode="&quot;(&quot;@&quot;)&quot;"/>
    <numFmt numFmtId="184" formatCode="?/2"/>
    <numFmt numFmtId="185" formatCode="?/3"/>
    <numFmt numFmtId="186" formatCode="&quot;【&quot;@&quot;】&quot;"/>
    <numFmt numFmtId="187" formatCode="&quot;≒&quot;#,##0"/>
    <numFmt numFmtId="188" formatCode="&quot;A-&quot;#,##0"/>
    <numFmt numFmtId="189" formatCode="&quot;B-&quot;#,##0"/>
    <numFmt numFmtId="190" formatCode="&quot;C-&quot;#,##0"/>
    <numFmt numFmtId="191" formatCode="#,##0&quot;h当り&quot;"/>
    <numFmt numFmtId="192" formatCode="&quot;L= &quot;#,##0&quot; m&quot;"/>
    <numFmt numFmtId="193" formatCode="#,##0&quot;m&quot;"/>
    <numFmt numFmtId="194" formatCode="#,##0&quot;㎡&quot;"/>
    <numFmt numFmtId="195" formatCode="#,##0&quot;㎡/台&quot;"/>
    <numFmt numFmtId="196" formatCode="#,##0&quot;㎡当り&quot;"/>
    <numFmt numFmtId="197" formatCode="#,##0&quot;m3&quot;"/>
    <numFmt numFmtId="198" formatCode="#,##0&quot;m3当り&quot;"/>
    <numFmt numFmtId="199" formatCode="&quot;$&quot;#,##0_);[Red]\(&quot;$&quot;#,##0\)"/>
    <numFmt numFmtId="200" formatCode="&quot;$&quot;#,##0.00_);[Red]\(&quot;$&quot;#,##0.00\)"/>
    <numFmt numFmtId="201" formatCode="#,##0&quot;m当り&quot;"/>
    <numFmt numFmtId="202" formatCode="&quot;N=&quot;#,##0"/>
    <numFmt numFmtId="203" formatCode="&quot;SFr.&quot;#,##0;[Red]&quot;SFr.&quot;\-#,##0"/>
    <numFmt numFmtId="204" formatCode="#,##0&quot;t当り&quot;"/>
    <numFmt numFmtId="205" formatCode="#,##0&quot;式&quot;"/>
    <numFmt numFmtId="206" formatCode="#,##0&quot;ヶ所当り&quot;"/>
    <numFmt numFmtId="207" formatCode="#,##0&quot;㍑/h&quot;"/>
    <numFmt numFmtId="208" formatCode="#,##0.0&quot;円/㎡&quot;"/>
    <numFmt numFmtId="209" formatCode="#,##0&quot;円/t&quot;"/>
    <numFmt numFmtId="210" formatCode="#,##0.0&quot;円/本&quot;"/>
    <numFmt numFmtId="211" formatCode="#,##0.0&quot;円/枚&quot;"/>
    <numFmt numFmtId="212" formatCode="#,##0&quot;箇所&quot;"/>
    <numFmt numFmtId="213" formatCode="#,##0&quot;箇所当り&quot;"/>
    <numFmt numFmtId="214" formatCode="#,##0&quot;回&quot;"/>
    <numFmt numFmtId="215" formatCode="#,##0&quot;回当り&quot;"/>
    <numFmt numFmtId="216" formatCode="#,###&quot;　階&quot;"/>
    <numFmt numFmtId="217" formatCode="#,##0&quot;掛㎡&quot;"/>
    <numFmt numFmtId="218" formatCode="#,##0&quot;空m3&quot;"/>
    <numFmt numFmtId="219" formatCode="#,##0&quot;空m3当り&quot;"/>
    <numFmt numFmtId="220" formatCode="&quot;契約の翌日から&quot;#,##0&quot;日間&quot;"/>
    <numFmt numFmtId="221" formatCode="##&quot;月&quot;"/>
    <numFmt numFmtId="222" formatCode="#,##0&quot;個&quot;"/>
    <numFmt numFmtId="223" formatCode="#,##0&quot;個当り&quot;"/>
    <numFmt numFmtId="224" formatCode="&quot;材料費の&quot;#,##0.0&quot;%&quot;"/>
    <numFmt numFmtId="225" formatCode="&quot;材料費合計額の&quot;#,##0.0&quot;%以内&quot;"/>
    <numFmt numFmtId="226" formatCode="#,##0&quot;式当り&quot;"/>
    <numFmt numFmtId="227" formatCode="#,##0.0;[Red]&quot;¥&quot;\!\-#,##0.0"/>
    <numFmt numFmtId="228" formatCode="&quot;消耗費合計額の&quot;#,##0.0&quot;%&quot;"/>
    <numFmt numFmtId="229" formatCode="#,##0&quot;人&quot;"/>
    <numFmt numFmtId="230" formatCode="#,##0.0&quot;台&quot;"/>
    <numFmt numFmtId="231" formatCode="&quot;第&quot;##0&quot;号明細表参照&quot;"/>
    <numFmt numFmtId="232" formatCode="#,###&quot;  日&quot;"/>
    <numFmt numFmtId="233" formatCode="#,##0&quot;日&quot;"/>
    <numFmt numFmtId="234" formatCode="#,##0&quot;日当り&quot;"/>
    <numFmt numFmtId="235" formatCode="##,###.#"/>
    <numFmt numFmtId="236" formatCode="hh:mm\ \T\K"/>
    <numFmt numFmtId="237" formatCode="#,##0.0000"/>
    <numFmt numFmtId="238" formatCode="&quot;平成&quot;##&quot;年度&quot;"/>
    <numFmt numFmtId="239" formatCode="#,##0&quot;本&quot;"/>
    <numFmt numFmtId="240" formatCode="#,##0&quot;本当り&quot;"/>
    <numFmt numFmtId="241" formatCode="#,##0&quot;枚&quot;"/>
    <numFmt numFmtId="242" formatCode="#,##0&quot;枚当り&quot;"/>
    <numFmt numFmtId="243" formatCode="&quot;労務費･運転経費･材料費の&quot;#,##0.0&quot;%以内&quot;"/>
    <numFmt numFmtId="244" formatCode="&quot;労務費･材料費合計額の&quot;#,##0.0&quot;%&quot;"/>
    <numFmt numFmtId="245" formatCode="&quot;労務費･材料費合計額の&quot;#,##0.0&quot;%以内&quot;"/>
    <numFmt numFmtId="246" formatCode="&quot;労務費合計額の&quot;#,##0.0&quot;%&quot;"/>
    <numFmt numFmtId="247" formatCode="&quot;労務費合計額の&quot;#,##0&quot;%以内&quot;"/>
    <numFmt numFmtId="248" formatCode="0.0"/>
  </numFmts>
  <fonts count="70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u/>
      <sz val="8"/>
      <color indexed="36"/>
      <name val="lr SVbN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9.5"/>
      <name val="ｺﾞｼｯｸ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0"/>
      <name val="MS Sans Serif"/>
      <family val="2"/>
    </font>
    <font>
      <u/>
      <sz val="8"/>
      <color indexed="12"/>
      <name val="lr SVbN"/>
      <family val="3"/>
    </font>
    <font>
      <sz val="11"/>
      <name val="ＭＳ Ｐ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name val="ＭＳ Ｐゴシック"/>
      <family val="3"/>
      <charset val="128"/>
    </font>
    <font>
      <b/>
      <sz val="11"/>
      <name val="Helv"/>
      <family val="2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9"/>
      <name val="lr oSVbN"/>
      <family val="3"/>
    </font>
    <font>
      <sz val="12"/>
      <color indexed="22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リュウミンライト−ＫＬ−等幅"/>
      <family val="3"/>
      <charset val="128"/>
    </font>
    <font>
      <sz val="18"/>
      <name val="CenturyOldst"/>
      <family val="1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ＤＦ中丸ゴシック体"/>
      <family val="3"/>
      <charset val="128"/>
    </font>
    <font>
      <sz val="1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0"/>
      <name val="丸ｺﾞｼｯｸ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ＦＡ Ｐ 明朝"/>
      <family val="1"/>
      <charset val="128"/>
    </font>
    <font>
      <sz val="12"/>
      <name val="Arial"/>
      <family val="2"/>
    </font>
    <font>
      <sz val="12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33"/>
      </left>
      <right style="hair">
        <color indexed="33"/>
      </right>
      <top style="hair">
        <color indexed="33"/>
      </top>
      <bottom style="hair">
        <color indexed="3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10"/>
      </top>
      <bottom/>
      <diagonal/>
    </border>
    <border>
      <left style="thin">
        <color indexed="64"/>
      </left>
      <right/>
      <top style="hair">
        <color indexed="10"/>
      </top>
      <bottom/>
      <diagonal/>
    </border>
    <border>
      <left/>
      <right style="thin">
        <color indexed="64"/>
      </right>
      <top style="hair">
        <color indexed="10"/>
      </top>
      <bottom/>
      <diagonal/>
    </border>
    <border>
      <left style="hair">
        <color indexed="64"/>
      </left>
      <right style="hair">
        <color indexed="64"/>
      </right>
      <top style="hair">
        <color indexed="1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1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1">
    <xf numFmtId="0" fontId="0" fillId="0" borderId="0"/>
    <xf numFmtId="183" fontId="14" fillId="2" borderId="1" applyFont="0" applyFill="0" applyBorder="0" applyAlignment="0" applyProtection="0"/>
    <xf numFmtId="184" fontId="15" fillId="2" borderId="0" applyFont="0" applyFill="0" applyBorder="0" applyAlignment="0" applyProtection="0">
      <alignment vertical="center"/>
    </xf>
    <xf numFmtId="185" fontId="15" fillId="2" borderId="0" applyFont="0" applyFill="0" applyBorder="0" applyAlignment="0" applyProtection="0">
      <alignment vertical="center"/>
    </xf>
    <xf numFmtId="186" fontId="16" fillId="2" borderId="2" applyFont="0" applyFill="0" applyBorder="0" applyAlignment="0" applyProtection="0">
      <alignment vertical="center"/>
    </xf>
    <xf numFmtId="187" fontId="17" fillId="2" borderId="3" applyFont="0" applyFill="0" applyBorder="0" applyAlignment="0" applyProtection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88" fontId="15" fillId="2" borderId="0" applyFont="0" applyFill="0" applyBorder="0" applyAlignment="0" applyProtection="0"/>
    <xf numFmtId="189" fontId="15" fillId="2" borderId="0" applyFont="0" applyFill="0" applyBorder="0" applyAlignment="0" applyProtection="0"/>
    <xf numFmtId="190" fontId="15" fillId="2" borderId="0" applyFont="0" applyFill="0" applyBorder="0" applyAlignment="0" applyProtection="0"/>
    <xf numFmtId="0" fontId="21" fillId="0" borderId="0" applyFill="0" applyBorder="0" applyAlignment="0"/>
    <xf numFmtId="0" fontId="22" fillId="0" borderId="0">
      <alignment horizontal="left"/>
    </xf>
    <xf numFmtId="3" fontId="15" fillId="2" borderId="3" applyFont="0" applyFill="0" applyBorder="0" applyAlignment="0" applyProtection="0">
      <alignment horizontal="center" vertical="center"/>
    </xf>
    <xf numFmtId="0" fontId="23" fillId="0" borderId="3" applyNumberFormat="0" applyAlignment="0" applyProtection="0">
      <alignment horizontal="left" vertical="center"/>
    </xf>
    <xf numFmtId="0" fontId="23" fillId="0" borderId="4">
      <alignment horizontal="left" vertical="center"/>
    </xf>
    <xf numFmtId="191" fontId="15" fillId="2" borderId="0" applyFont="0" applyFill="0" applyBorder="0" applyAlignment="0" applyProtection="0">
      <alignment horizontal="center" vertical="center"/>
    </xf>
    <xf numFmtId="0" fontId="24" fillId="0" borderId="0">
      <alignment vertical="center"/>
    </xf>
    <xf numFmtId="192" fontId="15" fillId="2" borderId="0" applyFont="0" applyFill="0" applyBorder="0" applyAlignment="0" applyProtection="0"/>
    <xf numFmtId="193" fontId="17" fillId="2" borderId="3" applyFont="0" applyFill="0" applyBorder="0" applyAlignment="0" applyProtection="0">
      <alignment horizontal="center" vertical="center"/>
    </xf>
    <xf numFmtId="194" fontId="17" fillId="2" borderId="3" applyFont="0" applyFill="0" applyBorder="0" applyAlignment="0" applyProtection="0">
      <alignment horizontal="center" vertical="center"/>
    </xf>
    <xf numFmtId="195" fontId="14" fillId="2" borderId="5" applyFont="0" applyFill="0" applyBorder="0" applyAlignment="0" applyProtection="0">
      <alignment horizontal="center"/>
    </xf>
    <xf numFmtId="196" fontId="17" fillId="2" borderId="3" applyFont="0" applyFill="0" applyBorder="0" applyAlignment="0" applyProtection="0">
      <alignment horizontal="center" vertical="center"/>
    </xf>
    <xf numFmtId="197" fontId="25" fillId="2" borderId="6" applyFont="0" applyFill="0" applyBorder="0" applyAlignment="0" applyProtection="0">
      <alignment horizontal="center" vertical="center"/>
    </xf>
    <xf numFmtId="198" fontId="26" fillId="2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" fontId="14" fillId="2" borderId="7" applyFont="0" applyFill="0" applyBorder="0" applyAlignment="0" applyProtection="0"/>
    <xf numFmtId="3" fontId="14" fillId="2" borderId="7" applyFont="0" applyFill="0" applyBorder="0" applyAlignment="0" applyProtection="0"/>
    <xf numFmtId="199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1" fontId="17" fillId="2" borderId="3" applyFont="0" applyFill="0" applyBorder="0" applyAlignment="0" applyProtection="0">
      <alignment horizontal="center" vertical="center"/>
    </xf>
    <xf numFmtId="202" fontId="15" fillId="2" borderId="0" applyFont="0" applyFill="0" applyBorder="0" applyAlignment="0" applyProtection="0"/>
    <xf numFmtId="0" fontId="25" fillId="17" borderId="0"/>
    <xf numFmtId="203" fontId="29" fillId="0" borderId="0"/>
    <xf numFmtId="0" fontId="30" fillId="0" borderId="0"/>
    <xf numFmtId="4" fontId="22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34" fillId="0" borderId="0"/>
    <xf numFmtId="3" fontId="16" fillId="2" borderId="8" applyFont="0" applyFill="0" applyBorder="0" applyAlignment="0" applyProtection="0">
      <alignment vertical="center"/>
    </xf>
    <xf numFmtId="0" fontId="35" fillId="0" borderId="0">
      <alignment horizontal="center"/>
    </xf>
    <xf numFmtId="204" fontId="17" fillId="2" borderId="3" applyFont="0" applyFill="0" applyBorder="0" applyAlignment="0" applyProtection="0">
      <alignment horizontal="center" vertical="center"/>
    </xf>
    <xf numFmtId="0" fontId="36" fillId="0" borderId="9">
      <alignment horizontal="right" wrapText="1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3" fontId="38" fillId="0" borderId="0" applyFont="0" applyFill="0" applyBorder="0" applyAlignment="0" applyProtection="0"/>
    <xf numFmtId="205" fontId="39" fillId="2" borderId="0" applyFont="0" applyFill="0" applyBorder="0" applyAlignment="0" applyProtection="0"/>
    <xf numFmtId="206" fontId="39" fillId="2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1" fillId="22" borderId="10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24" borderId="11" applyNumberFormat="0" applyFon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3" fontId="15" fillId="2" borderId="0" applyFont="0" applyFill="0" applyBorder="0" applyAlignment="0" applyProtection="0"/>
    <xf numFmtId="207" fontId="15" fillId="2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3" fontId="14" fillId="2" borderId="5" applyFont="0" applyFill="0" applyBorder="0" applyAlignment="0" applyProtection="0">
      <alignment horizontal="right"/>
    </xf>
    <xf numFmtId="208" fontId="14" fillId="2" borderId="5" applyFont="0" applyFill="0" applyBorder="0" applyAlignment="0" applyProtection="0">
      <alignment horizontal="right"/>
    </xf>
    <xf numFmtId="209" fontId="14" fillId="2" borderId="5" applyFont="0" applyFill="0" applyBorder="0" applyAlignment="0" applyProtection="0">
      <alignment horizontal="right"/>
    </xf>
    <xf numFmtId="3" fontId="14" fillId="2" borderId="5" applyFont="0" applyFill="0" applyBorder="0" applyAlignment="0" applyProtection="0">
      <alignment horizontal="right"/>
    </xf>
    <xf numFmtId="210" fontId="14" fillId="2" borderId="5" applyFont="0" applyFill="0" applyBorder="0" applyAlignment="0" applyProtection="0">
      <alignment horizontal="right"/>
    </xf>
    <xf numFmtId="211" fontId="14" fillId="2" borderId="5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ill="0" applyBorder="0" applyAlignment="0" applyProtection="0"/>
    <xf numFmtId="0" fontId="14" fillId="2" borderId="1" applyNumberFormat="0" applyFont="0" applyFill="0" applyBorder="0" applyProtection="0"/>
    <xf numFmtId="212" fontId="39" fillId="2" borderId="0" applyFont="0" applyFill="0" applyBorder="0" applyAlignment="0" applyProtection="0"/>
    <xf numFmtId="213" fontId="39" fillId="2" borderId="0" applyFont="0" applyFill="0" applyBorder="0" applyAlignment="0" applyProtection="0"/>
    <xf numFmtId="214" fontId="15" fillId="2" borderId="0" applyFont="0" applyFill="0" applyBorder="0" applyAlignment="0" applyProtection="0"/>
    <xf numFmtId="215" fontId="15" fillId="2" borderId="0" applyFont="0" applyFill="0" applyBorder="0" applyAlignment="0" applyProtection="0">
      <alignment horizontal="center" vertical="center"/>
    </xf>
    <xf numFmtId="216" fontId="45" fillId="0" borderId="13"/>
    <xf numFmtId="217" fontId="25" fillId="2" borderId="3" applyFont="0" applyFill="0" applyBorder="0" applyAlignment="0" applyProtection="0">
      <alignment horizontal="center" vertical="center"/>
    </xf>
    <xf numFmtId="3" fontId="25" fillId="2" borderId="3" applyFont="0" applyFill="0" applyBorder="0" applyAlignment="0" applyProtection="0">
      <alignment horizontal="center" vertical="center"/>
    </xf>
    <xf numFmtId="37" fontId="46" fillId="0" borderId="14"/>
    <xf numFmtId="218" fontId="16" fillId="2" borderId="8" applyFont="0" applyFill="0" applyBorder="0" applyAlignment="0" applyProtection="0">
      <alignment vertical="center"/>
      <protection locked="0"/>
    </xf>
    <xf numFmtId="219" fontId="25" fillId="2" borderId="3" applyFont="0" applyFill="0" applyBorder="0" applyAlignment="0" applyProtection="0">
      <alignment horizontal="center" vertical="center"/>
    </xf>
    <xf numFmtId="220" fontId="14" fillId="2" borderId="15" applyFont="0" applyFill="0" applyBorder="0" applyAlignment="0" applyProtection="0">
      <alignment horizontal="left"/>
    </xf>
    <xf numFmtId="0" fontId="47" fillId="25" borderId="1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40" fontId="49" fillId="0" borderId="17"/>
    <xf numFmtId="38" fontId="19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221" fontId="51" fillId="0" borderId="0" applyFont="0" applyFill="0" applyBorder="0" applyAlignment="0" applyProtection="0"/>
    <xf numFmtId="0" fontId="52" fillId="0" borderId="18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22" fontId="15" fillId="2" borderId="0" applyFont="0" applyFill="0" applyBorder="0" applyAlignment="0" applyProtection="0">
      <alignment horizontal="center" vertical="center"/>
    </xf>
    <xf numFmtId="223" fontId="15" fillId="2" borderId="0" applyFont="0" applyFill="0" applyBorder="0" applyAlignment="0" applyProtection="0">
      <alignment horizontal="center" vertical="center"/>
    </xf>
    <xf numFmtId="0" fontId="49" fillId="0" borderId="0"/>
    <xf numFmtId="0" fontId="57" fillId="0" borderId="21" applyAlignment="0">
      <alignment horizontal="center" vertical="center"/>
    </xf>
    <xf numFmtId="0" fontId="38" fillId="0" borderId="22" applyNumberFormat="0" applyFont="0" applyFill="0" applyAlignment="0" applyProtection="0"/>
    <xf numFmtId="224" fontId="14" fillId="2" borderId="23" applyFont="0" applyFill="0" applyBorder="0" applyAlignment="0" applyProtection="0">
      <alignment horizontal="left"/>
    </xf>
    <xf numFmtId="3" fontId="14" fillId="2" borderId="5" applyFont="0" applyFill="0" applyBorder="0" applyAlignment="0" applyProtection="0">
      <alignment horizontal="left"/>
    </xf>
    <xf numFmtId="225" fontId="14" fillId="2" borderId="5" applyFont="0" applyFill="0" applyBorder="0" applyAlignment="0" applyProtection="0">
      <alignment horizontal="left"/>
    </xf>
    <xf numFmtId="205" fontId="15" fillId="2" borderId="0" applyFont="0" applyFill="0" applyBorder="0" applyAlignment="0" applyProtection="0">
      <alignment horizontal="center" vertical="center"/>
    </xf>
    <xf numFmtId="226" fontId="15" fillId="2" borderId="0" applyFont="0" applyFill="0" applyBorder="0" applyAlignment="0" applyProtection="0">
      <alignment horizontal="center" vertical="center"/>
    </xf>
    <xf numFmtId="0" fontId="58" fillId="0" borderId="24" applyNumberFormat="0" applyFill="0" applyAlignment="0" applyProtection="0">
      <alignment vertical="center"/>
    </xf>
    <xf numFmtId="3" fontId="15" fillId="2" borderId="0" applyNumberFormat="0" applyFont="0" applyFill="0" applyBorder="0" applyProtection="0">
      <alignment vertical="center"/>
    </xf>
    <xf numFmtId="0" fontId="59" fillId="25" borderId="25" applyNumberFormat="0" applyAlignment="0" applyProtection="0">
      <alignment vertical="center"/>
    </xf>
    <xf numFmtId="2" fontId="38" fillId="0" borderId="0" applyFont="0" applyFill="0" applyBorder="0" applyAlignment="0" applyProtection="0"/>
    <xf numFmtId="227" fontId="29" fillId="26" borderId="4">
      <alignment vertical="center"/>
    </xf>
    <xf numFmtId="228" fontId="14" fillId="2" borderId="5" applyFont="0" applyFill="0" applyBorder="0" applyAlignment="0" applyProtection="0">
      <alignment horizontal="left"/>
    </xf>
    <xf numFmtId="229" fontId="14" fillId="2" borderId="15" applyFont="0" applyFill="0" applyBorder="0" applyAlignment="0" applyProtection="0">
      <alignment horizontal="center"/>
    </xf>
    <xf numFmtId="0" fontId="14" fillId="2" borderId="1" applyNumberFormat="0" applyFont="0" applyFill="0" applyBorder="0" applyProtection="0">
      <alignment wrapText="1"/>
    </xf>
    <xf numFmtId="0" fontId="51" fillId="0" borderId="0" applyFont="0" applyFill="0" applyBorder="0" applyProtection="0">
      <alignment vertical="center" wrapText="1"/>
    </xf>
    <xf numFmtId="0" fontId="60" fillId="0" borderId="0" applyNumberFormat="0" applyFill="0" applyBorder="0" applyAlignment="0" applyProtection="0">
      <alignment vertical="center"/>
    </xf>
    <xf numFmtId="230" fontId="14" fillId="2" borderId="5" applyFont="0" applyFill="0" applyBorder="0" applyAlignment="0" applyProtection="0">
      <alignment horizontal="center"/>
    </xf>
    <xf numFmtId="231" fontId="15" fillId="2" borderId="0" applyFont="0" applyFill="0" applyBorder="0" applyAlignment="0" applyProtection="0"/>
    <xf numFmtId="232" fontId="45" fillId="0" borderId="26" applyFill="0" applyBorder="0">
      <alignment horizontal="left"/>
    </xf>
    <xf numFmtId="233" fontId="15" fillId="2" borderId="0" applyFont="0" applyFill="0" applyBorder="0" applyAlignment="0" applyProtection="0"/>
    <xf numFmtId="234" fontId="15" fillId="2" borderId="0" applyFont="0" applyFill="0" applyBorder="0" applyAlignment="0" applyProtection="0"/>
    <xf numFmtId="0" fontId="38" fillId="0" borderId="0" applyFont="0" applyFill="0" applyBorder="0" applyAlignment="0" applyProtection="0"/>
    <xf numFmtId="0" fontId="61" fillId="8" borderId="16" applyNumberFormat="0" applyAlignment="0" applyProtection="0">
      <alignment vertical="center"/>
    </xf>
    <xf numFmtId="0" fontId="38" fillId="0" borderId="0" applyFont="0" applyFill="0" applyBorder="0" applyAlignment="0" applyProtection="0"/>
    <xf numFmtId="177" fontId="15" fillId="2" borderId="0" applyFont="0" applyFill="0" applyBorder="0" applyAlignment="0" applyProtection="0"/>
    <xf numFmtId="0" fontId="19" fillId="0" borderId="0">
      <alignment vertical="center"/>
    </xf>
    <xf numFmtId="0" fontId="1" fillId="0" borderId="0"/>
    <xf numFmtId="178" fontId="62" fillId="0" borderId="0">
      <alignment vertical="center"/>
    </xf>
    <xf numFmtId="0" fontId="29" fillId="0" borderId="0"/>
    <xf numFmtId="0" fontId="19" fillId="0" borderId="0">
      <alignment vertical="center"/>
    </xf>
    <xf numFmtId="0" fontId="63" fillId="0" borderId="0"/>
    <xf numFmtId="0" fontId="4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64" fillId="0" borderId="0"/>
    <xf numFmtId="0" fontId="2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235" fontId="45" fillId="0" borderId="0"/>
    <xf numFmtId="0" fontId="65" fillId="0" borderId="0"/>
    <xf numFmtId="0" fontId="66" fillId="0" borderId="0"/>
    <xf numFmtId="236" fontId="12" fillId="0" borderId="0"/>
    <xf numFmtId="237" fontId="45" fillId="0" borderId="13" applyBorder="0"/>
    <xf numFmtId="58" fontId="15" fillId="2" borderId="0" applyFont="0" applyFill="0" applyBorder="0" applyAlignment="0" applyProtection="0">
      <alignment vertical="center"/>
    </xf>
    <xf numFmtId="238" fontId="51" fillId="0" borderId="0" applyFont="0" applyFill="0" applyBorder="0" applyAlignment="0" applyProtection="0"/>
    <xf numFmtId="0" fontId="16" fillId="0" borderId="0"/>
    <xf numFmtId="239" fontId="15" fillId="2" borderId="0" applyFont="0" applyFill="0" applyBorder="0" applyAlignment="0" applyProtection="0">
      <alignment horizontal="center" vertical="center"/>
    </xf>
    <xf numFmtId="240" fontId="15" fillId="2" borderId="0" applyFont="0" applyFill="0" applyBorder="0" applyAlignment="0" applyProtection="0">
      <alignment horizontal="center" vertical="center"/>
    </xf>
    <xf numFmtId="241" fontId="15" fillId="2" borderId="0" applyFont="0" applyFill="0" applyBorder="0" applyAlignment="0" applyProtection="0">
      <alignment horizontal="center" vertical="center"/>
    </xf>
    <xf numFmtId="242" fontId="15" fillId="2" borderId="0" applyFont="0" applyFill="0" applyBorder="0" applyAlignment="0" applyProtection="0">
      <alignment horizontal="center" vertical="center"/>
    </xf>
    <xf numFmtId="0" fontId="67" fillId="0" borderId="0"/>
    <xf numFmtId="0" fontId="68" fillId="5" borderId="0" applyNumberFormat="0" applyBorder="0" applyAlignment="0" applyProtection="0">
      <alignment vertical="center"/>
    </xf>
    <xf numFmtId="243" fontId="14" fillId="2" borderId="27" applyFont="0" applyFill="0" applyBorder="0" applyAlignment="0" applyProtection="0">
      <alignment horizontal="left"/>
    </xf>
    <xf numFmtId="244" fontId="14" fillId="2" borderId="23" applyFont="0" applyFill="0" applyBorder="0" applyAlignment="0" applyProtection="0">
      <alignment horizontal="left"/>
    </xf>
    <xf numFmtId="245" fontId="14" fillId="2" borderId="27" applyFont="0" applyFill="0" applyBorder="0" applyAlignment="0" applyProtection="0">
      <alignment horizontal="left"/>
    </xf>
    <xf numFmtId="246" fontId="14" fillId="2" borderId="23" applyFont="0" applyFill="0" applyBorder="0" applyAlignment="0" applyProtection="0">
      <alignment horizontal="left"/>
    </xf>
    <xf numFmtId="247" fontId="15" fillId="2" borderId="0" applyFont="0" applyFill="0" applyBorder="0" applyAlignment="0" applyProtection="0"/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67" fillId="0" borderId="0"/>
    <xf numFmtId="9" fontId="64" fillId="0" borderId="0" applyFont="0" applyFill="0" applyBorder="0" applyAlignment="0" applyProtection="0">
      <alignment vertical="center"/>
    </xf>
    <xf numFmtId="0" fontId="1" fillId="0" borderId="0"/>
  </cellStyleXfs>
  <cellXfs count="206">
    <xf numFmtId="0" fontId="0" fillId="0" borderId="0" xfId="0"/>
    <xf numFmtId="0" fontId="1" fillId="0" borderId="0" xfId="0" applyFont="1"/>
    <xf numFmtId="176" fontId="1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/>
    <xf numFmtId="38" fontId="8" fillId="0" borderId="0" xfId="130" quotePrefix="1" applyFont="1" applyAlignment="1">
      <alignment horizontal="right"/>
    </xf>
    <xf numFmtId="0" fontId="9" fillId="0" borderId="0" xfId="0" applyFont="1"/>
    <xf numFmtId="0" fontId="3" fillId="0" borderId="28" xfId="0" applyFont="1" applyBorder="1" applyAlignment="1"/>
    <xf numFmtId="0" fontId="3" fillId="0" borderId="28" xfId="0" applyFont="1" applyBorder="1" applyAlignment="1">
      <alignment horizontal="center"/>
    </xf>
    <xf numFmtId="176" fontId="3" fillId="0" borderId="28" xfId="130" applyNumberFormat="1" applyFont="1" applyBorder="1" applyAlignment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/>
    <xf numFmtId="0" fontId="3" fillId="0" borderId="31" xfId="0" applyFont="1" applyBorder="1" applyAlignment="1">
      <alignment horizontal="center"/>
    </xf>
    <xf numFmtId="180" fontId="3" fillId="0" borderId="32" xfId="130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34" xfId="0" applyFont="1" applyBorder="1" applyAlignment="1">
      <alignment horizontal="center"/>
    </xf>
    <xf numFmtId="180" fontId="3" fillId="0" borderId="35" xfId="130" applyNumberFormat="1" applyFont="1" applyBorder="1" applyAlignment="1">
      <alignment horizontal="right"/>
    </xf>
    <xf numFmtId="180" fontId="3" fillId="0" borderId="13" xfId="130" applyNumberFormat="1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/>
    <xf numFmtId="0" fontId="3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distributed"/>
    </xf>
    <xf numFmtId="176" fontId="1" fillId="0" borderId="31" xfId="130" applyNumberFormat="1" applyFont="1" applyBorder="1" applyAlignment="1"/>
    <xf numFmtId="0" fontId="1" fillId="0" borderId="40" xfId="0" applyFont="1" applyBorder="1" applyAlignment="1">
      <alignment horizontal="distributed"/>
    </xf>
    <xf numFmtId="176" fontId="1" fillId="0" borderId="34" xfId="130" applyNumberFormat="1" applyFont="1" applyBorder="1" applyAlignment="1"/>
    <xf numFmtId="176" fontId="1" fillId="0" borderId="38" xfId="130" applyNumberFormat="1" applyFont="1" applyBorder="1" applyAlignment="1"/>
    <xf numFmtId="38" fontId="6" fillId="0" borderId="0" xfId="130" applyFont="1" applyBorder="1" applyAlignment="1">
      <alignment horizontal="right"/>
    </xf>
    <xf numFmtId="38" fontId="1" fillId="0" borderId="0" xfId="130" quotePrefix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6" fontId="3" fillId="0" borderId="38" xfId="130" applyNumberFormat="1" applyFont="1" applyBorder="1" applyAlignment="1"/>
    <xf numFmtId="38" fontId="3" fillId="0" borderId="0" xfId="13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180" fontId="3" fillId="0" borderId="45" xfId="130" applyNumberFormat="1" applyFont="1" applyBorder="1" applyAlignment="1">
      <alignment horizontal="right"/>
    </xf>
    <xf numFmtId="0" fontId="3" fillId="0" borderId="40" xfId="0" applyFont="1" applyBorder="1" applyAlignment="1">
      <alignment horizontal="left"/>
    </xf>
    <xf numFmtId="179" fontId="3" fillId="0" borderId="0" xfId="0" applyNumberFormat="1" applyFont="1" applyBorder="1" applyAlignment="1"/>
    <xf numFmtId="179" fontId="1" fillId="0" borderId="39" xfId="0" applyNumberFormat="1" applyFont="1" applyBorder="1" applyAlignment="1"/>
    <xf numFmtId="179" fontId="1" fillId="0" borderId="0" xfId="0" applyNumberFormat="1" applyFont="1" applyBorder="1" applyAlignment="1"/>
    <xf numFmtId="179" fontId="3" fillId="0" borderId="43" xfId="0" applyNumberFormat="1" applyFont="1" applyBorder="1" applyAlignment="1"/>
    <xf numFmtId="179" fontId="1" fillId="0" borderId="40" xfId="0" applyNumberFormat="1" applyFont="1" applyBorder="1" applyAlignment="1"/>
    <xf numFmtId="176" fontId="3" fillId="0" borderId="0" xfId="0" applyNumberFormat="1" applyFont="1" applyBorder="1" applyAlignment="1"/>
    <xf numFmtId="176" fontId="1" fillId="0" borderId="39" xfId="0" applyNumberFormat="1" applyFont="1" applyBorder="1" applyAlignment="1"/>
    <xf numFmtId="176" fontId="3" fillId="0" borderId="43" xfId="0" applyNumberFormat="1" applyFont="1" applyBorder="1" applyAlignment="1"/>
    <xf numFmtId="176" fontId="1" fillId="0" borderId="40" xfId="0" applyNumberFormat="1" applyFont="1" applyBorder="1" applyAlignment="1"/>
    <xf numFmtId="0" fontId="11" fillId="0" borderId="4" xfId="0" applyFont="1" applyBorder="1" applyAlignment="1" applyProtection="1">
      <alignment vertical="center"/>
    </xf>
    <xf numFmtId="181" fontId="3" fillId="0" borderId="0" xfId="130" applyNumberFormat="1" applyFont="1" applyBorder="1" applyAlignment="1"/>
    <xf numFmtId="181" fontId="3" fillId="0" borderId="39" xfId="130" applyNumberFormat="1" applyFont="1" applyBorder="1" applyAlignment="1"/>
    <xf numFmtId="181" fontId="3" fillId="0" borderId="43" xfId="130" applyNumberFormat="1" applyFont="1" applyBorder="1" applyAlignment="1"/>
    <xf numFmtId="181" fontId="3" fillId="0" borderId="40" xfId="130" applyNumberFormat="1" applyFont="1" applyBorder="1" applyAlignment="1"/>
    <xf numFmtId="0" fontId="1" fillId="0" borderId="47" xfId="0" quotePrefix="1" applyFont="1" applyBorder="1" applyAlignment="1" applyProtection="1">
      <alignment horizontal="center" vertical="center" wrapText="1"/>
    </xf>
    <xf numFmtId="0" fontId="1" fillId="0" borderId="48" xfId="0" quotePrefix="1" applyFont="1" applyBorder="1" applyAlignment="1" applyProtection="1">
      <alignment horizontal="center" vertical="center" wrapText="1"/>
    </xf>
    <xf numFmtId="38" fontId="1" fillId="0" borderId="47" xfId="130" quotePrefix="1" applyFont="1" applyBorder="1" applyAlignment="1" applyProtection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1" fillId="0" borderId="4" xfId="0" quotePrefix="1" applyFont="1" applyBorder="1" applyAlignment="1" applyProtection="1">
      <alignment vertical="center"/>
    </xf>
    <xf numFmtId="38" fontId="11" fillId="0" borderId="4" xfId="130" quotePrefix="1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vertical="center"/>
    </xf>
    <xf numFmtId="0" fontId="11" fillId="0" borderId="4" xfId="0" applyFont="1" applyBorder="1" applyAlignment="1">
      <alignment vertical="center"/>
    </xf>
    <xf numFmtId="0" fontId="0" fillId="0" borderId="39" xfId="0" applyFont="1" applyBorder="1" applyAlignment="1">
      <alignment horizontal="distributed"/>
    </xf>
    <xf numFmtId="0" fontId="3" fillId="0" borderId="39" xfId="0" applyFont="1" applyFill="1" applyBorder="1" applyAlignment="1">
      <alignment horizontal="left"/>
    </xf>
    <xf numFmtId="0" fontId="3" fillId="0" borderId="31" xfId="0" applyFont="1" applyFill="1" applyBorder="1" applyAlignment="1"/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38" xfId="0" applyFont="1" applyFill="1" applyBorder="1" applyAlignment="1"/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28" xfId="0" applyFont="1" applyFill="1" applyBorder="1" applyAlignment="1"/>
    <xf numFmtId="179" fontId="3" fillId="0" borderId="43" xfId="0" applyNumberFormat="1" applyFont="1" applyFill="1" applyBorder="1" applyAlignment="1"/>
    <xf numFmtId="0" fontId="3" fillId="0" borderId="28" xfId="0" applyFont="1" applyFill="1" applyBorder="1" applyAlignment="1">
      <alignment horizontal="center"/>
    </xf>
    <xf numFmtId="176" fontId="3" fillId="0" borderId="43" xfId="0" applyNumberFormat="1" applyFont="1" applyFill="1" applyBorder="1" applyAlignment="1"/>
    <xf numFmtId="0" fontId="3" fillId="0" borderId="40" xfId="0" applyFont="1" applyFill="1" applyBorder="1" applyAlignment="1">
      <alignment horizontal="left"/>
    </xf>
    <xf numFmtId="0" fontId="3" fillId="0" borderId="34" xfId="0" applyFont="1" applyFill="1" applyBorder="1" applyAlignment="1"/>
    <xf numFmtId="179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0" fontId="3" fillId="0" borderId="37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13" fillId="0" borderId="56" xfId="0" applyFont="1" applyBorder="1" applyAlignment="1">
      <alignment horizontal="center"/>
    </xf>
    <xf numFmtId="180" fontId="3" fillId="0" borderId="58" xfId="130" applyNumberFormat="1" applyFont="1" applyBorder="1" applyAlignment="1">
      <alignment horizontal="right"/>
    </xf>
    <xf numFmtId="0" fontId="0" fillId="0" borderId="39" xfId="0" applyFont="1" applyFill="1" applyBorder="1" applyAlignment="1">
      <alignment horizontal="distributed"/>
    </xf>
    <xf numFmtId="0" fontId="3" fillId="0" borderId="34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79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  <xf numFmtId="179" fontId="0" fillId="0" borderId="39" xfId="0" applyNumberFormat="1" applyFont="1" applyFill="1" applyBorder="1" applyAlignment="1"/>
    <xf numFmtId="176" fontId="0" fillId="0" borderId="39" xfId="0" applyNumberFormat="1" applyFont="1" applyFill="1" applyBorder="1" applyAlignment="1"/>
    <xf numFmtId="0" fontId="3" fillId="0" borderId="29" xfId="0" quotePrefix="1" applyFont="1" applyFill="1" applyBorder="1" applyAlignment="1">
      <alignment horizontal="center"/>
    </xf>
    <xf numFmtId="0" fontId="0" fillId="0" borderId="40" xfId="0" applyFont="1" applyFill="1" applyBorder="1" applyAlignment="1">
      <alignment horizontal="distributed"/>
    </xf>
    <xf numFmtId="176" fontId="1" fillId="0" borderId="38" xfId="130" applyNumberFormat="1" applyFont="1" applyFill="1" applyBorder="1" applyAlignment="1"/>
    <xf numFmtId="176" fontId="1" fillId="0" borderId="31" xfId="130" applyNumberFormat="1" applyFont="1" applyFill="1" applyBorder="1" applyAlignment="1"/>
    <xf numFmtId="176" fontId="3" fillId="0" borderId="28" xfId="130" applyNumberFormat="1" applyFont="1" applyFill="1" applyBorder="1" applyAlignment="1"/>
    <xf numFmtId="38" fontId="8" fillId="0" borderId="0" xfId="130" quotePrefix="1" applyFont="1" applyFill="1" applyAlignment="1">
      <alignment horizontal="right"/>
    </xf>
    <xf numFmtId="176" fontId="3" fillId="0" borderId="38" xfId="130" applyNumberFormat="1" applyFont="1" applyFill="1" applyBorder="1" applyAlignment="1"/>
    <xf numFmtId="0" fontId="3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left" vertical="center"/>
    </xf>
    <xf numFmtId="179" fontId="10" fillId="0" borderId="42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10" fontId="12" fillId="0" borderId="38" xfId="0" applyNumberFormat="1" applyFont="1" applyFill="1" applyBorder="1" applyAlignment="1"/>
    <xf numFmtId="180" fontId="3" fillId="0" borderId="13" xfId="130" applyNumberFormat="1" applyFont="1" applyFill="1" applyBorder="1" applyAlignment="1">
      <alignment horizontal="right"/>
    </xf>
    <xf numFmtId="10" fontId="12" fillId="0" borderId="31" xfId="0" applyNumberFormat="1" applyFont="1" applyFill="1" applyBorder="1" applyAlignment="1"/>
    <xf numFmtId="248" fontId="0" fillId="0" borderId="39" xfId="0" quotePrefix="1" applyNumberFormat="1" applyFont="1" applyFill="1" applyBorder="1" applyAlignment="1">
      <alignment horizontal="right"/>
    </xf>
    <xf numFmtId="180" fontId="3" fillId="0" borderId="32" xfId="130" applyNumberFormat="1" applyFont="1" applyFill="1" applyBorder="1" applyAlignment="1">
      <alignment horizontal="right"/>
    </xf>
    <xf numFmtId="181" fontId="3" fillId="0" borderId="0" xfId="130" applyNumberFormat="1" applyFont="1" applyFill="1" applyBorder="1" applyAlignment="1"/>
    <xf numFmtId="181" fontId="3" fillId="0" borderId="39" xfId="130" applyNumberFormat="1" applyFont="1" applyFill="1" applyBorder="1" applyAlignment="1"/>
    <xf numFmtId="0" fontId="3" fillId="0" borderId="44" xfId="0" applyFont="1" applyFill="1" applyBorder="1" applyAlignment="1">
      <alignment horizontal="center"/>
    </xf>
    <xf numFmtId="10" fontId="12" fillId="0" borderId="46" xfId="0" applyNumberFormat="1" applyFont="1" applyFill="1" applyBorder="1" applyAlignment="1"/>
    <xf numFmtId="0" fontId="3" fillId="0" borderId="46" xfId="0" applyFont="1" applyFill="1" applyBorder="1" applyAlignment="1">
      <alignment horizontal="center"/>
    </xf>
    <xf numFmtId="176" fontId="3" fillId="0" borderId="46" xfId="130" applyNumberFormat="1" applyFont="1" applyFill="1" applyBorder="1" applyAlignment="1"/>
    <xf numFmtId="181" fontId="3" fillId="0" borderId="43" xfId="130" applyNumberFormat="1" applyFont="1" applyFill="1" applyBorder="1" applyAlignment="1"/>
    <xf numFmtId="180" fontId="3" fillId="0" borderId="45" xfId="130" applyNumberFormat="1" applyFont="1" applyFill="1" applyBorder="1" applyAlignment="1">
      <alignment horizontal="right"/>
    </xf>
    <xf numFmtId="10" fontId="12" fillId="0" borderId="34" xfId="0" applyNumberFormat="1" applyFont="1" applyFill="1" applyBorder="1" applyAlignment="1"/>
    <xf numFmtId="181" fontId="3" fillId="0" borderId="40" xfId="130" applyNumberFormat="1" applyFont="1" applyFill="1" applyBorder="1" applyAlignment="1"/>
    <xf numFmtId="180" fontId="3" fillId="0" borderId="35" xfId="130" applyNumberFormat="1" applyFont="1" applyFill="1" applyBorder="1" applyAlignment="1">
      <alignment horizontal="right"/>
    </xf>
    <xf numFmtId="176" fontId="69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130" applyNumberFormat="1" applyFont="1" applyFill="1" applyBorder="1" applyAlignment="1">
      <alignment vertical="center"/>
    </xf>
    <xf numFmtId="180" fontId="0" fillId="0" borderId="13" xfId="130" applyNumberFormat="1" applyFont="1" applyFill="1" applyBorder="1" applyAlignment="1">
      <alignment horizontal="right" vertical="center"/>
    </xf>
    <xf numFmtId="176" fontId="69" fillId="0" borderId="42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2" xfId="130" applyNumberFormat="1" applyFont="1" applyFill="1" applyBorder="1" applyAlignment="1">
      <alignment vertical="center"/>
    </xf>
    <xf numFmtId="180" fontId="0" fillId="0" borderId="49" xfId="130" applyNumberFormat="1" applyFont="1" applyFill="1" applyBorder="1" applyAlignment="1">
      <alignment horizontal="right" vertical="center"/>
    </xf>
    <xf numFmtId="0" fontId="0" fillId="0" borderId="47" xfId="0" quotePrefix="1" applyFont="1" applyFill="1" applyBorder="1" applyAlignment="1" applyProtection="1">
      <alignment horizontal="center" vertical="center" wrapText="1"/>
    </xf>
    <xf numFmtId="0" fontId="0" fillId="0" borderId="48" xfId="0" quotePrefix="1" applyFont="1" applyFill="1" applyBorder="1" applyAlignment="1" applyProtection="1">
      <alignment horizontal="center" vertical="center" wrapText="1"/>
    </xf>
    <xf numFmtId="38" fontId="0" fillId="0" borderId="47" xfId="130" quotePrefix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76" fontId="0" fillId="0" borderId="38" xfId="130" applyNumberFormat="1" applyFont="1" applyFill="1" applyBorder="1" applyAlignment="1"/>
    <xf numFmtId="176" fontId="0" fillId="0" borderId="31" xfId="130" applyNumberFormat="1" applyFont="1" applyFill="1" applyBorder="1" applyAlignment="1"/>
    <xf numFmtId="182" fontId="0" fillId="0" borderId="39" xfId="0" applyNumberFormat="1" applyFont="1" applyFill="1" applyBorder="1" applyAlignment="1">
      <alignment horizontal="right"/>
    </xf>
    <xf numFmtId="179" fontId="0" fillId="0" borderId="40" xfId="0" applyNumberFormat="1" applyFont="1" applyFill="1" applyBorder="1" applyAlignment="1"/>
    <xf numFmtId="176" fontId="0" fillId="0" borderId="40" xfId="0" applyNumberFormat="1" applyFont="1" applyFill="1" applyBorder="1" applyAlignment="1"/>
    <xf numFmtId="176" fontId="0" fillId="0" borderId="34" xfId="130" applyNumberFormat="1" applyFont="1" applyFill="1" applyBorder="1" applyAlignment="1"/>
    <xf numFmtId="0" fontId="3" fillId="0" borderId="57" xfId="0" applyFont="1" applyFill="1" applyBorder="1" applyAlignment="1">
      <alignment horizontal="left"/>
    </xf>
    <xf numFmtId="181" fontId="3" fillId="0" borderId="57" xfId="130" applyNumberFormat="1" applyFont="1" applyFill="1" applyBorder="1" applyAlignment="1"/>
    <xf numFmtId="179" fontId="0" fillId="0" borderId="57" xfId="0" applyNumberFormat="1" applyFont="1" applyFill="1" applyBorder="1" applyAlignment="1"/>
    <xf numFmtId="176" fontId="0" fillId="0" borderId="57" xfId="0" applyNumberFormat="1" applyFont="1" applyFill="1" applyBorder="1" applyAlignment="1"/>
    <xf numFmtId="176" fontId="0" fillId="0" borderId="28" xfId="130" applyNumberFormat="1" applyFont="1" applyFill="1" applyBorder="1" applyAlignment="1"/>
    <xf numFmtId="38" fontId="6" fillId="0" borderId="0" xfId="130" applyFont="1" applyFill="1" applyBorder="1" applyAlignment="1">
      <alignment horizontal="right"/>
    </xf>
    <xf numFmtId="38" fontId="3" fillId="0" borderId="0" xfId="130" applyFont="1" applyFill="1" applyBorder="1" applyAlignment="1">
      <alignment horizontal="right" vertical="top"/>
    </xf>
    <xf numFmtId="176" fontId="0" fillId="0" borderId="61" xfId="130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38" fontId="0" fillId="0" borderId="0" xfId="130" quotePrefix="1" applyFont="1" applyFill="1" applyAlignment="1">
      <alignment horizontal="right"/>
    </xf>
    <xf numFmtId="0" fontId="3" fillId="0" borderId="59" xfId="0" applyFont="1" applyFill="1" applyBorder="1" applyAlignment="1">
      <alignment horizontal="left"/>
    </xf>
    <xf numFmtId="0" fontId="3" fillId="0" borderId="38" xfId="0" applyFont="1" applyFill="1" applyBorder="1" applyAlignment="1">
      <alignment shrinkToFit="1"/>
    </xf>
    <xf numFmtId="0" fontId="3" fillId="0" borderId="31" xfId="0" applyFont="1" applyFill="1" applyBorder="1" applyAlignment="1">
      <alignment shrinkToFit="1"/>
    </xf>
    <xf numFmtId="181" fontId="3" fillId="0" borderId="0" xfId="130" applyNumberFormat="1" applyFont="1" applyFill="1" applyBorder="1" applyAlignment="1">
      <alignment horizontal="right"/>
    </xf>
    <xf numFmtId="181" fontId="3" fillId="0" borderId="59" xfId="130" applyNumberFormat="1" applyFont="1" applyFill="1" applyBorder="1" applyAlignment="1"/>
    <xf numFmtId="180" fontId="3" fillId="0" borderId="58" xfId="130" applyNumberFormat="1" applyFont="1" applyFill="1" applyBorder="1" applyAlignment="1">
      <alignment horizontal="right"/>
    </xf>
    <xf numFmtId="0" fontId="0" fillId="0" borderId="5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248" fontId="0" fillId="0" borderId="0" xfId="0" quotePrefix="1" applyNumberFormat="1" applyFont="1" applyFill="1" applyBorder="1" applyAlignment="1">
      <alignment horizontal="right"/>
    </xf>
    <xf numFmtId="10" fontId="12" fillId="0" borderId="60" xfId="0" applyNumberFormat="1" applyFont="1" applyFill="1" applyBorder="1" applyAlignment="1"/>
    <xf numFmtId="248" fontId="0" fillId="0" borderId="59" xfId="0" quotePrefix="1" applyNumberFormat="1" applyFont="1" applyFill="1" applyBorder="1" applyAlignment="1">
      <alignment horizontal="right"/>
    </xf>
    <xf numFmtId="0" fontId="3" fillId="0" borderId="60" xfId="0" applyFont="1" applyFill="1" applyBorder="1" applyAlignment="1">
      <alignment horizontal="center"/>
    </xf>
    <xf numFmtId="176" fontId="0" fillId="0" borderId="59" xfId="0" applyNumberFormat="1" applyFont="1" applyFill="1" applyBorder="1" applyAlignment="1"/>
    <xf numFmtId="176" fontId="0" fillId="0" borderId="60" xfId="130" applyNumberFormat="1" applyFont="1" applyFill="1" applyBorder="1" applyAlignment="1"/>
    <xf numFmtId="0" fontId="3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distributed"/>
    </xf>
    <xf numFmtId="10" fontId="12" fillId="0" borderId="28" xfId="0" applyNumberFormat="1" applyFont="1" applyFill="1" applyBorder="1" applyAlignment="1"/>
    <xf numFmtId="248" fontId="0" fillId="0" borderId="57" xfId="0" quotePrefix="1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1" fillId="0" borderId="4" xfId="130" applyFont="1" applyBorder="1" applyAlignment="1" applyProtection="1">
      <alignment vertical="center"/>
    </xf>
    <xf numFmtId="0" fontId="1" fillId="0" borderId="52" xfId="0" applyFont="1" applyBorder="1" applyAlignment="1">
      <alignment vertical="center"/>
    </xf>
    <xf numFmtId="0" fontId="0" fillId="0" borderId="53" xfId="0" applyFont="1" applyFill="1" applyBorder="1" applyAlignment="1" applyProtection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/>
    </xf>
    <xf numFmtId="38" fontId="0" fillId="0" borderId="48" xfId="130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38" fontId="0" fillId="0" borderId="55" xfId="130" applyFont="1" applyFill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38" fontId="1" fillId="0" borderId="55" xfId="130" applyFont="1" applyBorder="1" applyAlignment="1" applyProtection="1">
      <alignment horizontal="center" vertical="center"/>
    </xf>
    <xf numFmtId="0" fontId="1" fillId="0" borderId="54" xfId="0" applyFont="1" applyBorder="1" applyAlignment="1">
      <alignment horizontal="center" vertical="center"/>
    </xf>
    <xf numFmtId="38" fontId="1" fillId="0" borderId="48" xfId="13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38" fontId="1" fillId="0" borderId="54" xfId="130" applyFont="1" applyBorder="1" applyAlignment="1" applyProtection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0" fillId="0" borderId="51" xfId="0" applyFont="1" applyFill="1" applyBorder="1" applyAlignment="1">
      <alignment vertical="center" wrapText="1"/>
    </xf>
  </cellXfs>
  <cellStyles count="221">
    <cellStyle name="(  )" xfId="1" xr:uid="{00000000-0005-0000-0000-000000000000}"/>
    <cellStyle name="?/2" xfId="2" xr:uid="{00000000-0005-0000-0000-000001000000}"/>
    <cellStyle name="?/3" xfId="3" xr:uid="{00000000-0005-0000-0000-000002000000}"/>
    <cellStyle name="【　】" xfId="4" xr:uid="{00000000-0005-0000-0000-000003000000}"/>
    <cellStyle name="≒" xfId="5" xr:uid="{00000000-0005-0000-0000-000004000000}"/>
    <cellStyle name="\¦ÏÝÌnCp[N" xfId="6" xr:uid="{00000000-0005-0000-0000-000005000000}"/>
    <cellStyle name="nCp[N" xfId="7" xr:uid="{00000000-0005-0000-0000-000006000000}"/>
    <cellStyle name="W_¿iÏ®¦@dC@C³" xfId="8" xr:uid="{00000000-0005-0000-0000-000007000000}"/>
    <cellStyle name="20% - アクセント 1" xfId="9" builtinId="30" customBuiltin="1"/>
    <cellStyle name="20% - アクセント 2" xfId="10" builtinId="34" customBuiltin="1"/>
    <cellStyle name="20% - アクセント 3" xfId="11" builtinId="38" customBuiltin="1"/>
    <cellStyle name="20% - アクセント 4" xfId="12" builtinId="42" customBuiltin="1"/>
    <cellStyle name="20% - アクセント 5" xfId="13" builtinId="46" customBuiltin="1"/>
    <cellStyle name="20% - アクセント 6" xfId="14" builtinId="50" customBuiltin="1"/>
    <cellStyle name="40% - アクセント 1" xfId="15" builtinId="31" customBuiltin="1"/>
    <cellStyle name="40% - アクセント 2" xfId="16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21" builtinId="32" customBuiltin="1"/>
    <cellStyle name="60% - アクセント 2" xfId="22" builtinId="36" customBuiltin="1"/>
    <cellStyle name="60% - アクセント 3" xfId="23" builtinId="40" customBuiltin="1"/>
    <cellStyle name="60% - アクセント 4" xfId="24" builtinId="44" customBuiltin="1"/>
    <cellStyle name="60% - アクセント 5" xfId="25" builtinId="48" customBuiltin="1"/>
    <cellStyle name="60% - アクセント 6" xfId="26" builtinId="52" customBuiltin="1"/>
    <cellStyle name="A-" xfId="27" xr:uid="{00000000-0005-0000-0000-00001A000000}"/>
    <cellStyle name="B-" xfId="28" xr:uid="{00000000-0005-0000-0000-00001B000000}"/>
    <cellStyle name="C-" xfId="29" xr:uid="{00000000-0005-0000-0000-00001C000000}"/>
    <cellStyle name="Calc Currency (0)" xfId="30" xr:uid="{00000000-0005-0000-0000-00001D000000}"/>
    <cellStyle name="entry" xfId="31" xr:uid="{00000000-0005-0000-0000-00001E000000}"/>
    <cellStyle name="h" xfId="32" xr:uid="{00000000-0005-0000-0000-00001F000000}"/>
    <cellStyle name="Header1" xfId="33" xr:uid="{00000000-0005-0000-0000-000020000000}"/>
    <cellStyle name="Header2" xfId="34" xr:uid="{00000000-0005-0000-0000-000021000000}"/>
    <cellStyle name="h当り" xfId="35" xr:uid="{00000000-0005-0000-0000-000022000000}"/>
    <cellStyle name="KUUTYOU" xfId="36" xr:uid="{00000000-0005-0000-0000-000023000000}"/>
    <cellStyle name="L=_m" xfId="37" xr:uid="{00000000-0005-0000-0000-000024000000}"/>
    <cellStyle name="m" xfId="38" xr:uid="{00000000-0005-0000-0000-000025000000}"/>
    <cellStyle name="㎡" xfId="39" xr:uid="{00000000-0005-0000-0000-000026000000}"/>
    <cellStyle name="㎡/台" xfId="40" xr:uid="{00000000-0005-0000-0000-000027000000}"/>
    <cellStyle name="㎡当り" xfId="41" xr:uid="{00000000-0005-0000-0000-000028000000}"/>
    <cellStyle name="m3" xfId="42" xr:uid="{00000000-0005-0000-0000-000029000000}"/>
    <cellStyle name="m3当り" xfId="43" xr:uid="{00000000-0005-0000-0000-00002A000000}"/>
    <cellStyle name="Milliers [0]_AR1194" xfId="44" xr:uid="{00000000-0005-0000-0000-00002B000000}"/>
    <cellStyle name="Milliers_AR1194" xfId="45" xr:uid="{00000000-0005-0000-0000-00002C000000}"/>
    <cellStyle name="min" xfId="46" xr:uid="{00000000-0005-0000-0000-00002D000000}"/>
    <cellStyle name="min/m" xfId="47" xr:uid="{00000000-0005-0000-0000-00002E000000}"/>
    <cellStyle name="Mon騁aire [0]_AR1194" xfId="48" xr:uid="{00000000-0005-0000-0000-00002F000000}"/>
    <cellStyle name="Mon騁aire_AR1194" xfId="49" xr:uid="{00000000-0005-0000-0000-000030000000}"/>
    <cellStyle name="m当り" xfId="50" xr:uid="{00000000-0005-0000-0000-000031000000}"/>
    <cellStyle name="N=" xfId="51" xr:uid="{00000000-0005-0000-0000-000032000000}"/>
    <cellStyle name="Norma" xfId="52" xr:uid="{00000000-0005-0000-0000-000033000000}"/>
    <cellStyle name="Normal - Style1" xfId="53" xr:uid="{00000000-0005-0000-0000-000034000000}"/>
    <cellStyle name="Normal_#18-Internet" xfId="54" xr:uid="{00000000-0005-0000-0000-000035000000}"/>
    <cellStyle name="price" xfId="55" xr:uid="{00000000-0005-0000-0000-000036000000}"/>
    <cellStyle name="revised" xfId="56" xr:uid="{00000000-0005-0000-0000-000037000000}"/>
    <cellStyle name="section" xfId="57" xr:uid="{00000000-0005-0000-0000-000038000000}"/>
    <cellStyle name="STYL0 - ｽﾀｲﾙ1" xfId="58" xr:uid="{00000000-0005-0000-0000-000039000000}"/>
    <cellStyle name="STYL0 - スタイル1" xfId="59" xr:uid="{00000000-0005-0000-0000-00003A000000}"/>
    <cellStyle name="STYL1 - ｽﾀｲﾙ2" xfId="60" xr:uid="{00000000-0005-0000-0000-00003B000000}"/>
    <cellStyle name="STYL1 - スタイル2" xfId="61" xr:uid="{00000000-0005-0000-0000-00003C000000}"/>
    <cellStyle name="STYL2 - ｽﾀｲﾙ3" xfId="62" xr:uid="{00000000-0005-0000-0000-00003D000000}"/>
    <cellStyle name="STYL2 - スタイル3" xfId="63" xr:uid="{00000000-0005-0000-0000-00003E000000}"/>
    <cellStyle name="STYL3 - ｽﾀｲﾙ4" xfId="64" xr:uid="{00000000-0005-0000-0000-00003F000000}"/>
    <cellStyle name="STYL3 - スタイル4" xfId="65" xr:uid="{00000000-0005-0000-0000-000040000000}"/>
    <cellStyle name="STYL4 - ｽﾀｲﾙ5" xfId="66" xr:uid="{00000000-0005-0000-0000-000041000000}"/>
    <cellStyle name="STYL4 - スタイル5" xfId="67" xr:uid="{00000000-0005-0000-0000-000042000000}"/>
    <cellStyle name="STYL5 - ｽﾀｲﾙ6" xfId="68" xr:uid="{00000000-0005-0000-0000-000043000000}"/>
    <cellStyle name="STYL5 - スタイル6" xfId="69" xr:uid="{00000000-0005-0000-0000-000044000000}"/>
    <cellStyle name="STYL6 - ｽﾀｲﾙ7" xfId="70" xr:uid="{00000000-0005-0000-0000-000045000000}"/>
    <cellStyle name="STYL6 - スタイル7" xfId="71" xr:uid="{00000000-0005-0000-0000-000046000000}"/>
    <cellStyle name="STYL7 - ｽﾀｲﾙ8" xfId="72" xr:uid="{00000000-0005-0000-0000-000047000000}"/>
    <cellStyle name="STYL7 - スタイル8" xfId="73" xr:uid="{00000000-0005-0000-0000-000048000000}"/>
    <cellStyle name="StyleName2" xfId="74" xr:uid="{00000000-0005-0000-0000-000049000000}"/>
    <cellStyle name="StyleName3" xfId="75" xr:uid="{00000000-0005-0000-0000-00004A000000}"/>
    <cellStyle name="StyleName4" xfId="76" xr:uid="{00000000-0005-0000-0000-00004B000000}"/>
    <cellStyle name="StyleName5" xfId="77" xr:uid="{00000000-0005-0000-0000-00004C000000}"/>
    <cellStyle name="StyleName6" xfId="78" xr:uid="{00000000-0005-0000-0000-00004D000000}"/>
    <cellStyle name="StyleName7" xfId="79" xr:uid="{00000000-0005-0000-0000-00004E000000}"/>
    <cellStyle name="StyleName8" xfId="80" xr:uid="{00000000-0005-0000-0000-00004F000000}"/>
    <cellStyle name="subhead" xfId="81" xr:uid="{00000000-0005-0000-0000-000050000000}"/>
    <cellStyle name="t" xfId="82" xr:uid="{00000000-0005-0000-0000-000051000000}"/>
    <cellStyle name="title" xfId="83" xr:uid="{00000000-0005-0000-0000-000052000000}"/>
    <cellStyle name="t当り" xfId="84" xr:uid="{00000000-0005-0000-0000-000053000000}"/>
    <cellStyle name="uto" xfId="85" xr:uid="{00000000-0005-0000-0000-000054000000}"/>
    <cellStyle name="アクセント 1" xfId="86" builtinId="29" customBuiltin="1"/>
    <cellStyle name="アクセント 2" xfId="87" builtinId="33" customBuiltin="1"/>
    <cellStyle name="アクセント 3" xfId="88" builtinId="37" customBuiltin="1"/>
    <cellStyle name="アクセント 4" xfId="89" builtinId="41" customBuiltin="1"/>
    <cellStyle name="アクセント 5" xfId="90" builtinId="45" customBuiltin="1"/>
    <cellStyle name="アクセント 6" xfId="91" builtinId="49" customBuiltin="1"/>
    <cellStyle name="カンマ" xfId="92" xr:uid="{00000000-0005-0000-0000-00005B000000}"/>
    <cellStyle name="ヶ所" xfId="93" xr:uid="{00000000-0005-0000-0000-00005C000000}"/>
    <cellStyle name="ヶ所当り" xfId="94" xr:uid="{00000000-0005-0000-0000-00005D000000}"/>
    <cellStyle name="タイトル" xfId="95" builtinId="15" customBuiltin="1"/>
    <cellStyle name="チェック セル" xfId="96" builtinId="23" customBuiltin="1"/>
    <cellStyle name="どちらでもない" xfId="97" builtinId="28" customBuiltin="1"/>
    <cellStyle name="パーセント 2" xfId="98" xr:uid="{00000000-0005-0000-0000-000061000000}"/>
    <cellStyle name="パーセント 2 2" xfId="99" xr:uid="{00000000-0005-0000-0000-000062000000}"/>
    <cellStyle name="パーセント 2 3" xfId="100" xr:uid="{00000000-0005-0000-0000-000063000000}"/>
    <cellStyle name="パーセント 3" xfId="219" xr:uid="{00000000-0005-0000-0000-000064000000}"/>
    <cellStyle name="メモ" xfId="101" builtinId="10" customBuiltin="1"/>
    <cellStyle name="リンク セル" xfId="102" builtinId="24" customBuiltin="1"/>
    <cellStyle name="㍑" xfId="103" xr:uid="{00000000-0005-0000-0000-000067000000}"/>
    <cellStyle name="㍑/h" xfId="104" xr:uid="{00000000-0005-0000-0000-000068000000}"/>
    <cellStyle name="悪い" xfId="105" builtinId="27" customBuiltin="1"/>
    <cellStyle name="円" xfId="106" xr:uid="{00000000-0005-0000-0000-00006A000000}"/>
    <cellStyle name="円/ｍ" xfId="107" xr:uid="{00000000-0005-0000-0000-00006B000000}"/>
    <cellStyle name="円/㎡" xfId="108" xr:uid="{00000000-0005-0000-0000-00006C000000}"/>
    <cellStyle name="円/t" xfId="109" xr:uid="{00000000-0005-0000-0000-00006D000000}"/>
    <cellStyle name="円/個" xfId="110" xr:uid="{00000000-0005-0000-0000-00006E000000}"/>
    <cellStyle name="円/本" xfId="111" xr:uid="{00000000-0005-0000-0000-00006F000000}"/>
    <cellStyle name="円/枚" xfId="112" xr:uid="{00000000-0005-0000-0000-000070000000}"/>
    <cellStyle name="円_A_枝幸消火2" xfId="113" xr:uid="{00000000-0005-0000-0000-000071000000}"/>
    <cellStyle name="円_枝幸1期-総括・建築集計" xfId="114" xr:uid="{00000000-0005-0000-0000-000072000000}"/>
    <cellStyle name="円_枝幸ｺﾐｾﾝ改修機械１期内訳090529" xfId="115" xr:uid="{00000000-0005-0000-0000-000073000000}"/>
    <cellStyle name="下詰め" xfId="116" xr:uid="{00000000-0005-0000-0000-000074000000}"/>
    <cellStyle name="箇所" xfId="117" xr:uid="{00000000-0005-0000-0000-000075000000}"/>
    <cellStyle name="箇所当り" xfId="118" xr:uid="{00000000-0005-0000-0000-000076000000}"/>
    <cellStyle name="回" xfId="119" xr:uid="{00000000-0005-0000-0000-000077000000}"/>
    <cellStyle name="回当り" xfId="120" xr:uid="{00000000-0005-0000-0000-000078000000}"/>
    <cellStyle name="階" xfId="121" xr:uid="{00000000-0005-0000-0000-000079000000}"/>
    <cellStyle name="掛㎡" xfId="122" xr:uid="{00000000-0005-0000-0000-00007A000000}"/>
    <cellStyle name="掛㎡当り" xfId="123" xr:uid="{00000000-0005-0000-0000-00007B000000}"/>
    <cellStyle name="金額" xfId="124" xr:uid="{00000000-0005-0000-0000-00007C000000}"/>
    <cellStyle name="空m3" xfId="125" xr:uid="{00000000-0005-0000-0000-00007D000000}"/>
    <cellStyle name="空m3当り" xfId="126" xr:uid="{00000000-0005-0000-0000-00007E000000}"/>
    <cellStyle name="契約の翌日から" xfId="127" xr:uid="{00000000-0005-0000-0000-00007F000000}"/>
    <cellStyle name="計算" xfId="128" builtinId="22" customBuiltin="1"/>
    <cellStyle name="警告文" xfId="129" builtinId="11" customBuiltin="1"/>
    <cellStyle name="桁区切り" xfId="130" builtinId="6"/>
    <cellStyle name="桁区切り [0.000]" xfId="131" xr:uid="{00000000-0005-0000-0000-000083000000}"/>
    <cellStyle name="桁区切り 10" xfId="132" xr:uid="{00000000-0005-0000-0000-000084000000}"/>
    <cellStyle name="桁区切り 11" xfId="217" xr:uid="{00000000-0005-0000-0000-000085000000}"/>
    <cellStyle name="桁区切り 2" xfId="133" xr:uid="{00000000-0005-0000-0000-000086000000}"/>
    <cellStyle name="桁区切り 2 2" xfId="134" xr:uid="{00000000-0005-0000-0000-000087000000}"/>
    <cellStyle name="桁区切り 2 3" xfId="135" xr:uid="{00000000-0005-0000-0000-000088000000}"/>
    <cellStyle name="桁区切り 3" xfId="136" xr:uid="{00000000-0005-0000-0000-000089000000}"/>
    <cellStyle name="桁区切り 3 2" xfId="137" xr:uid="{00000000-0005-0000-0000-00008A000000}"/>
    <cellStyle name="桁区切り 3 3" xfId="138" xr:uid="{00000000-0005-0000-0000-00008B000000}"/>
    <cellStyle name="桁区切り 4" xfId="139" xr:uid="{00000000-0005-0000-0000-00008C000000}"/>
    <cellStyle name="桁区切り 5" xfId="140" xr:uid="{00000000-0005-0000-0000-00008D000000}"/>
    <cellStyle name="桁区切り 6" xfId="141" xr:uid="{00000000-0005-0000-0000-00008E000000}"/>
    <cellStyle name="桁区切り 7" xfId="142" xr:uid="{00000000-0005-0000-0000-00008F000000}"/>
    <cellStyle name="桁区切り 8" xfId="143" xr:uid="{00000000-0005-0000-0000-000090000000}"/>
    <cellStyle name="桁区切り 9" xfId="144" xr:uid="{00000000-0005-0000-0000-000091000000}"/>
    <cellStyle name="月" xfId="145" xr:uid="{00000000-0005-0000-0000-000092000000}"/>
    <cellStyle name="見出し 1" xfId="146" builtinId="16" customBuiltin="1"/>
    <cellStyle name="見出し 2" xfId="147" builtinId="17" customBuiltin="1"/>
    <cellStyle name="見出し 3" xfId="148" builtinId="18" customBuiltin="1"/>
    <cellStyle name="見出し 4" xfId="149" builtinId="19" customBuiltin="1"/>
    <cellStyle name="見出し１" xfId="150" xr:uid="{00000000-0005-0000-0000-000097000000}"/>
    <cellStyle name="見出し２" xfId="151" xr:uid="{00000000-0005-0000-0000-000098000000}"/>
    <cellStyle name="個" xfId="152" xr:uid="{00000000-0005-0000-0000-000099000000}"/>
    <cellStyle name="個当り" xfId="153" xr:uid="{00000000-0005-0000-0000-00009A000000}"/>
    <cellStyle name="工事費内訳書" xfId="154" xr:uid="{00000000-0005-0000-0000-00009B000000}"/>
    <cellStyle name="構造リスト" xfId="155" xr:uid="{00000000-0005-0000-0000-00009C000000}"/>
    <cellStyle name="合計" xfId="156" xr:uid="{00000000-0005-0000-0000-00009D000000}"/>
    <cellStyle name="材料費の～%" xfId="157" xr:uid="{00000000-0005-0000-0000-00009E000000}"/>
    <cellStyle name="材料費合計額の～%" xfId="158" xr:uid="{00000000-0005-0000-0000-00009F000000}"/>
    <cellStyle name="材料費合計額の～%以内" xfId="159" xr:uid="{00000000-0005-0000-0000-0000A0000000}"/>
    <cellStyle name="式" xfId="160" xr:uid="{00000000-0005-0000-0000-0000A1000000}"/>
    <cellStyle name="式当り" xfId="161" xr:uid="{00000000-0005-0000-0000-0000A2000000}"/>
    <cellStyle name="集計" xfId="162" builtinId="25" customBuiltin="1"/>
    <cellStyle name="縦中央揃え" xfId="163" xr:uid="{00000000-0005-0000-0000-0000A4000000}"/>
    <cellStyle name="出力" xfId="164" builtinId="21" customBuiltin="1"/>
    <cellStyle name="小数" xfId="165" xr:uid="{00000000-0005-0000-0000-0000A6000000}"/>
    <cellStyle name="少数点切り捨て" xfId="166" xr:uid="{00000000-0005-0000-0000-0000A7000000}"/>
    <cellStyle name="消耗費合計額の～%" xfId="167" xr:uid="{00000000-0005-0000-0000-0000A8000000}"/>
    <cellStyle name="人" xfId="168" xr:uid="{00000000-0005-0000-0000-0000A9000000}"/>
    <cellStyle name="折りたたみ" xfId="169" xr:uid="{00000000-0005-0000-0000-0000AA000000}"/>
    <cellStyle name="折返し(中央揃え)" xfId="170" xr:uid="{00000000-0005-0000-0000-0000AB000000}"/>
    <cellStyle name="説明文" xfId="171" builtinId="53" customBuiltin="1"/>
    <cellStyle name="台" xfId="172" xr:uid="{00000000-0005-0000-0000-0000AD000000}"/>
    <cellStyle name="第?号明細表参照" xfId="173" xr:uid="{00000000-0005-0000-0000-0000AE000000}"/>
    <cellStyle name="日" xfId="174" xr:uid="{00000000-0005-0000-0000-0000AF000000}"/>
    <cellStyle name="日_茶内中増築内訳（機械）120116" xfId="175" xr:uid="{00000000-0005-0000-0000-0000B0000000}"/>
    <cellStyle name="日当り" xfId="176" xr:uid="{00000000-0005-0000-0000-0000B1000000}"/>
    <cellStyle name="日付" xfId="177" xr:uid="{00000000-0005-0000-0000-0000B2000000}"/>
    <cellStyle name="入力" xfId="178" builtinId="20" customBuiltin="1"/>
    <cellStyle name="年月" xfId="179" xr:uid="{00000000-0005-0000-0000-0000B4000000}"/>
    <cellStyle name="非表示" xfId="180" xr:uid="{00000000-0005-0000-0000-0000B5000000}"/>
    <cellStyle name="標準" xfId="0" builtinId="0"/>
    <cellStyle name="標準 10" xfId="181" xr:uid="{00000000-0005-0000-0000-0000B7000000}"/>
    <cellStyle name="標準 11" xfId="216" xr:uid="{00000000-0005-0000-0000-0000B8000000}"/>
    <cellStyle name="標準 2" xfId="182" xr:uid="{00000000-0005-0000-0000-0000B9000000}"/>
    <cellStyle name="標準 2 2" xfId="183" xr:uid="{00000000-0005-0000-0000-0000BA000000}"/>
    <cellStyle name="標準 2 2 2" xfId="184" xr:uid="{00000000-0005-0000-0000-0000BB000000}"/>
    <cellStyle name="標準 2 2 3" xfId="220" xr:uid="{00000000-0005-0000-0000-0000BC000000}"/>
    <cellStyle name="標準 2 3" xfId="185" xr:uid="{00000000-0005-0000-0000-0000BD000000}"/>
    <cellStyle name="標準 2_★新共通費算定表(工期対応)2012.3.08" xfId="186" xr:uid="{00000000-0005-0000-0000-0000BE000000}"/>
    <cellStyle name="標準 3" xfId="187" xr:uid="{00000000-0005-0000-0000-0000BF000000}"/>
    <cellStyle name="標準 3 2" xfId="188" xr:uid="{00000000-0005-0000-0000-0000C0000000}"/>
    <cellStyle name="標準 3 3" xfId="189" xr:uid="{00000000-0005-0000-0000-0000C1000000}"/>
    <cellStyle name="標準 3_★新共通費算定表(工期対応)2012.3.08" xfId="190" xr:uid="{00000000-0005-0000-0000-0000C2000000}"/>
    <cellStyle name="標準 4" xfId="191" xr:uid="{00000000-0005-0000-0000-0000C3000000}"/>
    <cellStyle name="標準 5" xfId="192" xr:uid="{00000000-0005-0000-0000-0000C4000000}"/>
    <cellStyle name="標準 5 2 2" xfId="218" xr:uid="{00000000-0005-0000-0000-0000C5000000}"/>
    <cellStyle name="標準 6" xfId="193" xr:uid="{00000000-0005-0000-0000-0000C6000000}"/>
    <cellStyle name="標準 7" xfId="194" xr:uid="{00000000-0005-0000-0000-0000C7000000}"/>
    <cellStyle name="標準 8" xfId="195" xr:uid="{00000000-0005-0000-0000-0000C8000000}"/>
    <cellStyle name="標準 9" xfId="196" xr:uid="{00000000-0005-0000-0000-0000C9000000}"/>
    <cellStyle name="標準()" xfId="197" xr:uid="{00000000-0005-0000-0000-0000CA000000}"/>
    <cellStyle name="標準２" xfId="198" xr:uid="{00000000-0005-0000-0000-0000CB000000}"/>
    <cellStyle name="標準A" xfId="199" xr:uid="{00000000-0005-0000-0000-0000CC000000}"/>
    <cellStyle name="標準Ａ" xfId="200" xr:uid="{00000000-0005-0000-0000-0000CD000000}"/>
    <cellStyle name="標準代" xfId="201" xr:uid="{00000000-0005-0000-0000-0000CE000000}"/>
    <cellStyle name="平成＿年＿月＿日" xfId="202" xr:uid="{00000000-0005-0000-0000-0000CF000000}"/>
    <cellStyle name="平成_年度" xfId="203" xr:uid="{00000000-0005-0000-0000-0000D0000000}"/>
    <cellStyle name="勉準_分電盤表" xfId="204" xr:uid="{00000000-0005-0000-0000-0000D1000000}"/>
    <cellStyle name="本" xfId="205" xr:uid="{00000000-0005-0000-0000-0000D2000000}"/>
    <cellStyle name="本当り" xfId="206" xr:uid="{00000000-0005-0000-0000-0000D3000000}"/>
    <cellStyle name="枚" xfId="207" xr:uid="{00000000-0005-0000-0000-0000D4000000}"/>
    <cellStyle name="枚当り" xfId="208" xr:uid="{00000000-0005-0000-0000-0000D5000000}"/>
    <cellStyle name="未定義" xfId="209" xr:uid="{00000000-0005-0000-0000-0000D6000000}"/>
    <cellStyle name="良い" xfId="210" builtinId="26" customBuiltin="1"/>
    <cellStyle name="労務費･運転経費･材料費の%以内" xfId="211" xr:uid="{00000000-0005-0000-0000-0000D8000000}"/>
    <cellStyle name="労務費･材料費合計額の" xfId="212" xr:uid="{00000000-0005-0000-0000-0000D9000000}"/>
    <cellStyle name="労務費･材料費合計額の%以内" xfId="213" xr:uid="{00000000-0005-0000-0000-0000DA000000}"/>
    <cellStyle name="労務費合計額の" xfId="214" xr:uid="{00000000-0005-0000-0000-0000DB000000}"/>
    <cellStyle name="労務費合計額の～以内" xfId="215" xr:uid="{00000000-0005-0000-0000-0000DC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TA-SV\DENRYOKU\PROJECT\40AR-4404&#20061;&#24030;&#26032;&#24185;&#32218;\&#25104;&#26524;&#29289;\&#65297;&#65294;&#20061;&#24185;&#40575;&#12289;&#20986;&#27700;&#65374;&#65302;&#65298;&#65355;&#65303;&#37197;&#38651;&#32218;\&#25104;&#26524;&#29289;&#12395;&#20351;&#29992;&#12375;&#12383;&#12487;&#12540;&#12479;\&#65301;&#65294;&#31309;&#31639;&#22522;&#30990;\&#19979;&#35519;&#26360;\&#19979;&#35519;&#12409;\&#37197;&#38651;&#38477;&#19979;&#65288;&#23470;&#2781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7700;&#25144;&#37096;\&#24314;&#31689;&#31532;1\&#21508;&#20869;&#35379;&#26360;\&#32076;&#21942;&#26032;&#21942;\&#21336;&#20385;&#385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2%20&#35373;&#35336;\H20&#21307;&#23398;&#37096;&#20013;&#26847;&#25913;&#20462;\&#31309;&#31639;\&#20869;&#35379;\DATA\1-&#20869;&#35379;&#65381;&#36074;&#30097;&#31561;\&#26413;&#24140;&#65381;&#26481;&#20140;\&#35373;&#35336;\&#32066;&#20102;\&#21271;&#22823;&#36786;&#22580;&#26045;&#35373;(&#20013;&#23567;&#23478;&#30044;&#29983;&#29987;&#26045;&#35373;)\E-DATA\&#20869;&#35379;&#26360;&#65381;&#36074;&#30097;&#26360;\&#12381;&#12398;&#20182;\&#21271;&#22823;\H12&#24180;&#24230;\H12&#24037;&#25913;&#20462;\excel\&#25913;&#20462;&#20869;&#35379;&#12497;&#12540;&#12488;&#652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2&#24180;&#24230;\H12&#24037;&#25913;&#20462;\excel\&#25913;&#20462;&#20869;&#35379;&#12497;&#12540;&#12488;&#6529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addata\My%20Tuka\&#29289;&#20214;&#65411;&#65438;&#65392;&#65408;\A&#21508;&#31278;&#26360;&#24335;\&#31227;&#36578;&#35036;&#20767;&#65288;&#38651;&#27671;&#65289;\0107&#26481;&#38525;&#31227;&#36578;&#31227;&#35373;\&#27231;&#26800;\&#22793;&#26356;&#24460;&#26368;&#32066;\&#25968;&#37327;&#35519;&#26360;%20&#30330;&#29983;&#264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KODAMA\ING\110125%20&#12304;&#21271;&#22823;&#22259;&#26360;&#39208;2&#26399;&#25913;&#20462;&#12305;-&#20816;&#29577;\4.&#20869;&#35379;&#26360;\&#26032;&#35215;Microsoft%20Excel%20&#12527;&#12540;&#12463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\B-3%20&#30435;&#29702;&#26989;&#21209;\0908%20&#12491;&#12475;&#12467;&#23567;&#23398;&#26657;&#25913;&#20462;\&#31309;&#31639;\&#20307;&#32946;&#39208;\&#27231;&#26800;&#35373;&#20633;\100817(&#20307;&#32946;&#39208;)\&#20869;&#35379;\DATA\1-&#20869;&#35379;&#65381;&#36074;&#30097;&#31561;\&#26413;&#24140;&#65381;&#26481;&#20140;\&#35373;&#35336;\&#32066;&#20102;\&#21271;&#22823;&#36786;&#22580;&#26045;&#35373;(&#20013;&#23567;&#23478;&#30044;&#29983;&#29987;&#26045;&#35373;)\E-DATA\&#20869;&#35379;&#26360;&#65381;&#36074;&#30097;&#26360;\&#12381;&#12398;&#20182;\&#21271;&#22823;\H12&#24180;&#24230;\H12&#24037;&#25913;&#20462;\excel\&#25913;&#20462;&#20869;&#35379;&#12497;&#12540;&#12488;&#652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373;&#35336;&#20107;&#21209;&#25152;&#29289;&#20214;&#65411;&#65438;&#65392;&#65408;&#65392;\&#12381;&#12398;&#20182;\&#21271;&#22823;&#28201;&#23460;\H12&#24180;&#24230;\H12&#24037;&#25913;&#20462;\excel\&#25913;&#20462;&#20869;&#35379;&#12497;&#12540;&#12488;&#6529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&#26481;&#20140;&#31354;&#28207;&#20107;&#21209;&#25152;\Documents%20and%20Settings\shiratori-m10xv\My%20Documents\&#12510;&#12452;&#12527;&#12540;&#12463;\18.4&#65374;&#32701;&#30000;\19\&#65317;&#65319;\&#28857;&#26908;&#25972;&#20633;\&#65297;&#65304;&#24180;&#24230;\&#26481;&#20140;&#31354;&#28207;&#20107;&#21209;&#25152;&#20182;&#65301;&#23448;&#32626;&#30330;&#38651;&#35373;&#20633;&#31561;&#65297;&#24180;&#28857;&#26908;\&#35373;&#35336;&#22793;&#26356;\&#35373;&#35336;&#22793;&#26356;&#31309;&#31639;\Masuda_Data\&#65297;&#65303;&#24180;&#24230;\&#21516;&#26399;&#30436;&#25913;&#20462;\&#12480;&#12511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配電降下"/>
      <sheetName val="データ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パ－ト２"/>
      <sheetName val="一式細目内訳パート２"/>
      <sheetName val="表紙"/>
      <sheetName val="種目別"/>
      <sheetName val="科目別 "/>
      <sheetName val="中科目別"/>
      <sheetName val="Ⅰ 細目別"/>
      <sheetName val="共通費算出表"/>
      <sheetName val="別紙明細"/>
      <sheetName val="物価比"/>
      <sheetName val="見積比"/>
      <sheetName val="最低価格"/>
      <sheetName val="メニュー"/>
      <sheetName val="単価一覧表"/>
      <sheetName val="一次代価集計一覧表"/>
      <sheetName val="AM961101"/>
      <sheetName val="資材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パ－ト２"/>
      <sheetName val="一式細目内訳パート２"/>
      <sheetName val="表紙"/>
      <sheetName val="種目別"/>
      <sheetName val="科目別 "/>
      <sheetName val="中科目別"/>
      <sheetName val="Ⅰ 細目別"/>
      <sheetName val="共通費算出表"/>
      <sheetName val="別紙明細"/>
      <sheetName val="物価比"/>
      <sheetName val="見積比"/>
      <sheetName val="最低価格"/>
      <sheetName val="メニュー"/>
      <sheetName val="資材"/>
      <sheetName val="AM961101"/>
      <sheetName val="単価一覧表"/>
      <sheetName val="一次代価集計一覧表"/>
      <sheetName val="照明集計"/>
      <sheetName val="照明撤去集計"/>
      <sheetName val="構内集計"/>
      <sheetName val="構内拾い"/>
      <sheetName val="構内撤去集計"/>
      <sheetName val="構内撤去拾い"/>
      <sheetName val="中川浄化槽H6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 等"/>
      <sheetName val="発生処理材"/>
      <sheetName val="重量人工表 (2)"/>
      <sheetName val="重量人工表"/>
      <sheetName val="元  本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ｶﾞﾗｽ"/>
      <sheetName val="Sheet2"/>
      <sheetName val="Sheet3"/>
      <sheetName val="細目内訳パ－ト２"/>
      <sheetName val="Sheet1"/>
      <sheetName val="冷媒配管"/>
      <sheetName val="#REF"/>
      <sheetName val="Daika"/>
      <sheetName val="複単"/>
      <sheetName val="資材"/>
      <sheetName val="単位データ"/>
      <sheetName val="種目別"/>
      <sheetName val="据付費"/>
      <sheetName val="共通86白"/>
      <sheetName val="資材単価"/>
      <sheetName val="メニュー"/>
      <sheetName val="保温塗装"/>
      <sheetName val="総括表"/>
      <sheetName val="本体工事(2)"/>
      <sheetName val="校"/>
      <sheetName val="工事項目"/>
      <sheetName val="内訳"/>
      <sheetName val="基本ﾃﾞｰﾀｰ"/>
      <sheetName val="ﾏﾝﾎｰﾙ蓋"/>
      <sheetName val="排水ポンプ"/>
      <sheetName val="複単表"/>
      <sheetName val="複単Ⅰ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パ－ト２"/>
      <sheetName val="一式細目内訳パート２"/>
      <sheetName val="鉄骨鋼材費（試験鶏舎）"/>
      <sheetName val="表紙"/>
      <sheetName val="照明集計"/>
      <sheetName val="照明撤去集計"/>
      <sheetName val="構内集計"/>
      <sheetName val="構内拾い"/>
      <sheetName val="構内撤去集計"/>
      <sheetName val="構内撤去拾い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パ－ト２"/>
      <sheetName val="一式細目内訳パート２"/>
      <sheetName val="単価一覧表"/>
      <sheetName val="一次代価集計一覧表"/>
      <sheetName val="表紙"/>
      <sheetName val="種目別"/>
      <sheetName val="科目別 "/>
      <sheetName val="中科目別"/>
      <sheetName val="Ⅰ 細目別"/>
      <sheetName val="共通費算出表"/>
      <sheetName val="別紙明細"/>
      <sheetName val="物価比"/>
      <sheetName val="見積比"/>
      <sheetName val="最低価格"/>
      <sheetName val="メニュー"/>
      <sheetName val="中川浄化槽H6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#REF"/>
      <sheetName val="財産算出"/>
      <sheetName val="財産価格算出"/>
      <sheetName val="単価根拠"/>
      <sheetName val="内訳書２"/>
      <sheetName val="盤労務"/>
      <sheetName val="複合単価表"/>
      <sheetName val="代価表"/>
      <sheetName val="設計Ⅰ"/>
      <sheetName val="交通料金 "/>
      <sheetName val="TAN"/>
      <sheetName val="内訳書"/>
      <sheetName val="センター(原価)"/>
      <sheetName val="計算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L36"/>
  <sheetViews>
    <sheetView showGridLines="0" showZeros="0" tabSelected="1" view="pageBreakPreview" zoomScaleNormal="100" zoomScaleSheetLayoutView="100" workbookViewId="0">
      <selection activeCell="N29" sqref="N29"/>
    </sheetView>
  </sheetViews>
  <sheetFormatPr defaultColWidth="8.69921875" defaultRowHeight="14.4"/>
  <cols>
    <col min="1" max="1" width="4.19921875" style="5" customWidth="1"/>
    <col min="2" max="2" width="23.69921875" style="5" customWidth="1"/>
    <col min="3" max="3" width="0.8984375" style="5" customWidth="1"/>
    <col min="4" max="4" width="23.69921875" style="5" customWidth="1"/>
    <col min="5" max="5" width="10.69921875" style="5" customWidth="1"/>
    <col min="6" max="6" width="6.69921875" style="5" customWidth="1"/>
    <col min="7" max="7" width="12.69921875" style="5" customWidth="1"/>
    <col min="8" max="8" width="15.69921875" style="5" customWidth="1"/>
    <col min="9" max="9" width="19.69921875" style="5" customWidth="1"/>
    <col min="10" max="10" width="7.69921875" style="5" customWidth="1"/>
    <col min="11" max="11" width="2.19921875" style="5" customWidth="1"/>
    <col min="12" max="16384" width="8.69921875" style="5"/>
  </cols>
  <sheetData>
    <row r="1" spans="1:12" s="7" customFormat="1" ht="16.2" customHeight="1">
      <c r="A1" s="1"/>
      <c r="B1" s="1"/>
      <c r="C1" s="1"/>
      <c r="D1" s="1"/>
      <c r="E1" s="1"/>
      <c r="F1" s="1"/>
      <c r="G1" s="1"/>
      <c r="H1" s="30"/>
      <c r="I1" s="34" t="s">
        <v>2</v>
      </c>
      <c r="J1" s="35">
        <v>1</v>
      </c>
      <c r="L1" s="31"/>
    </row>
    <row r="2" spans="1:12" s="4" customFormat="1" ht="28.2" customHeight="1">
      <c r="A2" s="63"/>
      <c r="B2" s="64"/>
      <c r="C2" s="62"/>
      <c r="D2" s="50" t="s">
        <v>57</v>
      </c>
      <c r="E2" s="60"/>
      <c r="F2" s="60"/>
      <c r="G2" s="60"/>
      <c r="H2" s="61"/>
      <c r="I2" s="180"/>
      <c r="J2" s="181"/>
    </row>
    <row r="3" spans="1:12" s="4" customFormat="1" ht="28.2" customHeight="1">
      <c r="A3" s="102"/>
      <c r="B3" s="103" t="s">
        <v>15</v>
      </c>
      <c r="C3" s="104"/>
      <c r="D3" s="129"/>
      <c r="E3" s="105" t="s">
        <v>12</v>
      </c>
      <c r="F3" s="106"/>
      <c r="G3" s="130"/>
      <c r="H3" s="131"/>
      <c r="I3" s="131"/>
      <c r="J3" s="132"/>
    </row>
    <row r="4" spans="1:12" s="4" customFormat="1" ht="28.2" customHeight="1">
      <c r="A4" s="107"/>
      <c r="B4" s="108" t="s">
        <v>14</v>
      </c>
      <c r="C4" s="109"/>
      <c r="D4" s="133"/>
      <c r="E4" s="110" t="s">
        <v>13</v>
      </c>
      <c r="F4" s="111"/>
      <c r="G4" s="134"/>
      <c r="H4" s="135"/>
      <c r="I4" s="135"/>
      <c r="J4" s="136"/>
    </row>
    <row r="5" spans="1:12" s="4" customFormat="1" ht="28.2" customHeight="1">
      <c r="A5" s="102"/>
      <c r="B5" s="103" t="s">
        <v>16</v>
      </c>
      <c r="C5" s="104"/>
      <c r="D5" s="129"/>
      <c r="E5" s="105" t="s">
        <v>13</v>
      </c>
      <c r="F5" s="106"/>
      <c r="G5" s="130"/>
      <c r="H5" s="131"/>
      <c r="I5" s="131"/>
      <c r="J5" s="132"/>
    </row>
    <row r="6" spans="1:12" s="4" customFormat="1" ht="28.2" customHeight="1">
      <c r="A6" s="187" t="s">
        <v>17</v>
      </c>
      <c r="B6" s="188"/>
      <c r="C6" s="189"/>
      <c r="D6" s="189"/>
      <c r="E6" s="189"/>
      <c r="F6" s="189"/>
      <c r="G6" s="189"/>
      <c r="H6" s="189"/>
      <c r="I6" s="189"/>
      <c r="J6" s="190"/>
    </row>
    <row r="7" spans="1:12" s="4" customFormat="1" ht="28.2" customHeight="1">
      <c r="A7" s="182" t="s">
        <v>11</v>
      </c>
      <c r="B7" s="183"/>
      <c r="C7" s="184"/>
      <c r="D7" s="137" t="s">
        <v>0</v>
      </c>
      <c r="E7" s="138" t="s">
        <v>6</v>
      </c>
      <c r="F7" s="137" t="s">
        <v>7</v>
      </c>
      <c r="G7" s="138" t="s">
        <v>8</v>
      </c>
      <c r="H7" s="139" t="s">
        <v>9</v>
      </c>
      <c r="I7" s="185" t="s">
        <v>10</v>
      </c>
      <c r="J7" s="186"/>
    </row>
    <row r="8" spans="1:12" s="4" customFormat="1" ht="13.95" customHeight="1">
      <c r="A8" s="112"/>
      <c r="B8" s="140"/>
      <c r="C8" s="69"/>
      <c r="D8" s="113"/>
      <c r="E8" s="91"/>
      <c r="F8" s="71"/>
      <c r="G8" s="92"/>
      <c r="H8" s="141"/>
      <c r="I8" s="162"/>
      <c r="J8" s="114"/>
    </row>
    <row r="9" spans="1:12" s="4" customFormat="1" ht="13.95" customHeight="1">
      <c r="A9" s="88">
        <v>1</v>
      </c>
      <c r="B9" s="85" t="s">
        <v>63</v>
      </c>
      <c r="C9" s="66"/>
      <c r="D9" s="115"/>
      <c r="E9" s="116">
        <v>1</v>
      </c>
      <c r="F9" s="68" t="s">
        <v>48</v>
      </c>
      <c r="G9" s="94"/>
      <c r="H9" s="142"/>
      <c r="I9" s="119"/>
      <c r="J9" s="117"/>
    </row>
    <row r="10" spans="1:12" s="4" customFormat="1" ht="13.95" customHeight="1">
      <c r="A10" s="173"/>
      <c r="B10" s="174"/>
      <c r="C10" s="147"/>
      <c r="D10" s="175"/>
      <c r="E10" s="176"/>
      <c r="F10" s="75"/>
      <c r="G10" s="150"/>
      <c r="H10" s="151"/>
      <c r="I10" s="148"/>
      <c r="J10" s="164"/>
    </row>
    <row r="11" spans="1:12" s="4" customFormat="1" ht="13.95" customHeight="1">
      <c r="A11" s="88"/>
      <c r="B11" s="165"/>
      <c r="C11" s="159"/>
      <c r="D11" s="168"/>
      <c r="E11" s="169"/>
      <c r="F11" s="170"/>
      <c r="G11" s="171"/>
      <c r="H11" s="172"/>
      <c r="I11" s="163"/>
      <c r="J11" s="117"/>
    </row>
    <row r="12" spans="1:12" s="4" customFormat="1" ht="13.95" customHeight="1">
      <c r="A12" s="112"/>
      <c r="B12" s="140"/>
      <c r="C12" s="69"/>
      <c r="D12" s="113"/>
      <c r="E12" s="91"/>
      <c r="F12" s="71"/>
      <c r="G12" s="92"/>
      <c r="H12" s="141"/>
      <c r="I12" s="118"/>
      <c r="J12" s="114"/>
    </row>
    <row r="13" spans="1:12" s="4" customFormat="1" ht="13.95" customHeight="1">
      <c r="A13" s="88">
        <v>2</v>
      </c>
      <c r="B13" s="85" t="s">
        <v>64</v>
      </c>
      <c r="C13" s="66"/>
      <c r="D13" s="115"/>
      <c r="E13" s="143"/>
      <c r="F13" s="68"/>
      <c r="G13" s="94"/>
      <c r="H13" s="142"/>
      <c r="I13" s="119"/>
      <c r="J13" s="117"/>
    </row>
    <row r="14" spans="1:12" s="4" customFormat="1" ht="13.95" customHeight="1">
      <c r="A14" s="112"/>
      <c r="B14" s="140"/>
      <c r="C14" s="69"/>
      <c r="D14" s="113"/>
      <c r="E14" s="91"/>
      <c r="F14" s="71"/>
      <c r="G14" s="92"/>
      <c r="H14" s="141"/>
      <c r="I14" s="118"/>
      <c r="J14" s="114"/>
    </row>
    <row r="15" spans="1:12" s="4" customFormat="1" ht="13.95" customHeight="1">
      <c r="A15" s="88"/>
      <c r="B15" s="177" t="s">
        <v>49</v>
      </c>
      <c r="C15" s="66"/>
      <c r="D15" s="115"/>
      <c r="E15" s="116">
        <v>1</v>
      </c>
      <c r="F15" s="68" t="s">
        <v>48</v>
      </c>
      <c r="G15" s="94"/>
      <c r="H15" s="142"/>
      <c r="I15" s="119"/>
      <c r="J15" s="117"/>
    </row>
    <row r="16" spans="1:12" s="4" customFormat="1" ht="13.95" customHeight="1">
      <c r="A16" s="112"/>
      <c r="B16" s="140"/>
      <c r="C16" s="69"/>
      <c r="D16" s="113"/>
      <c r="E16" s="91"/>
      <c r="F16" s="71"/>
      <c r="G16" s="92"/>
      <c r="H16" s="141"/>
      <c r="I16" s="118"/>
      <c r="J16" s="114"/>
    </row>
    <row r="17" spans="1:10" s="4" customFormat="1" ht="13.95" customHeight="1">
      <c r="A17" s="88"/>
      <c r="B17" s="177" t="s">
        <v>50</v>
      </c>
      <c r="C17" s="66"/>
      <c r="D17" s="115"/>
      <c r="E17" s="116">
        <v>1</v>
      </c>
      <c r="F17" s="68" t="s">
        <v>48</v>
      </c>
      <c r="G17" s="94"/>
      <c r="H17" s="142"/>
      <c r="I17" s="119"/>
      <c r="J17" s="117"/>
    </row>
    <row r="18" spans="1:10" s="4" customFormat="1" ht="13.95" customHeight="1">
      <c r="A18" s="112"/>
      <c r="B18" s="166"/>
      <c r="C18" s="69"/>
      <c r="D18" s="113"/>
      <c r="E18" s="167"/>
      <c r="F18" s="71"/>
      <c r="G18" s="92"/>
      <c r="H18" s="141"/>
      <c r="I18" s="118"/>
      <c r="J18" s="114"/>
    </row>
    <row r="19" spans="1:10" s="4" customFormat="1" ht="13.95" customHeight="1">
      <c r="A19" s="88"/>
      <c r="B19" s="178" t="s">
        <v>51</v>
      </c>
      <c r="C19" s="159"/>
      <c r="D19" s="168"/>
      <c r="E19" s="116">
        <v>1</v>
      </c>
      <c r="F19" s="68" t="s">
        <v>48</v>
      </c>
      <c r="G19" s="171"/>
      <c r="H19" s="172"/>
      <c r="I19" s="163"/>
      <c r="J19" s="117"/>
    </row>
    <row r="20" spans="1:10" s="4" customFormat="1" ht="13.95" customHeight="1">
      <c r="A20" s="112"/>
      <c r="B20" s="140"/>
      <c r="C20" s="69"/>
      <c r="D20" s="113"/>
      <c r="E20" s="91"/>
      <c r="F20" s="71"/>
      <c r="G20" s="92"/>
      <c r="H20" s="141"/>
      <c r="I20" s="118"/>
      <c r="J20" s="114"/>
    </row>
    <row r="21" spans="1:10" s="4" customFormat="1" ht="13.95" customHeight="1">
      <c r="A21" s="88"/>
      <c r="B21" s="85" t="s">
        <v>53</v>
      </c>
      <c r="C21" s="66"/>
      <c r="D21" s="115"/>
      <c r="E21" s="116">
        <v>1</v>
      </c>
      <c r="F21" s="68" t="s">
        <v>48</v>
      </c>
      <c r="G21" s="94"/>
      <c r="H21" s="142"/>
      <c r="I21" s="119"/>
      <c r="J21" s="117"/>
    </row>
    <row r="22" spans="1:10" s="4" customFormat="1" ht="13.95" customHeight="1">
      <c r="A22" s="112"/>
      <c r="B22" s="140"/>
      <c r="C22" s="69"/>
      <c r="D22" s="113"/>
      <c r="E22" s="167"/>
      <c r="F22" s="71"/>
      <c r="G22" s="92"/>
      <c r="H22" s="141"/>
      <c r="I22" s="118"/>
      <c r="J22" s="114"/>
    </row>
    <row r="23" spans="1:10" s="4" customFormat="1" ht="13.95" customHeight="1">
      <c r="A23" s="88"/>
      <c r="B23" s="165"/>
      <c r="C23" s="159"/>
      <c r="D23" s="168"/>
      <c r="E23" s="169"/>
      <c r="F23" s="170"/>
      <c r="G23" s="171"/>
      <c r="H23" s="172"/>
      <c r="I23" s="163"/>
      <c r="J23" s="117"/>
    </row>
    <row r="24" spans="1:10" s="4" customFormat="1" ht="13.95" customHeight="1">
      <c r="A24" s="112"/>
      <c r="B24" s="140"/>
      <c r="C24" s="69"/>
      <c r="D24" s="113"/>
      <c r="E24" s="91"/>
      <c r="F24" s="71"/>
      <c r="G24" s="92"/>
      <c r="H24" s="141"/>
      <c r="I24" s="118"/>
      <c r="J24" s="114"/>
    </row>
    <row r="25" spans="1:10" s="4" customFormat="1" ht="13.95" customHeight="1">
      <c r="A25" s="88"/>
      <c r="B25" s="85"/>
      <c r="C25" s="66"/>
      <c r="D25" s="115"/>
      <c r="E25" s="143"/>
      <c r="F25" s="68"/>
      <c r="G25" s="94"/>
      <c r="H25" s="142"/>
      <c r="I25" s="119"/>
      <c r="J25" s="117"/>
    </row>
    <row r="26" spans="1:10" s="4" customFormat="1" ht="13.95" customHeight="1">
      <c r="A26" s="112"/>
      <c r="B26" s="140"/>
      <c r="C26" s="69"/>
      <c r="D26" s="113"/>
      <c r="E26" s="91"/>
      <c r="F26" s="71"/>
      <c r="G26" s="92"/>
      <c r="H26" s="141"/>
      <c r="I26" s="118"/>
      <c r="J26" s="114"/>
    </row>
    <row r="27" spans="1:10" s="4" customFormat="1" ht="13.95" customHeight="1">
      <c r="A27" s="88"/>
      <c r="B27" s="85" t="s">
        <v>52</v>
      </c>
      <c r="C27" s="66"/>
      <c r="D27" s="115"/>
      <c r="E27" s="116">
        <v>1</v>
      </c>
      <c r="F27" s="68" t="s">
        <v>48</v>
      </c>
      <c r="G27" s="94"/>
      <c r="H27" s="142"/>
      <c r="I27" s="119"/>
      <c r="J27" s="117"/>
    </row>
    <row r="28" spans="1:10" s="4" customFormat="1" ht="13.95" customHeight="1">
      <c r="A28" s="112"/>
      <c r="B28" s="140"/>
      <c r="C28" s="69"/>
      <c r="D28" s="113"/>
      <c r="E28" s="91"/>
      <c r="F28" s="71"/>
      <c r="G28" s="92"/>
      <c r="H28" s="141"/>
      <c r="I28" s="118"/>
      <c r="J28" s="114"/>
    </row>
    <row r="29" spans="1:10" s="4" customFormat="1" ht="13.95" customHeight="1">
      <c r="A29" s="88"/>
      <c r="B29" s="85" t="s">
        <v>54</v>
      </c>
      <c r="C29" s="66"/>
      <c r="D29" s="115"/>
      <c r="E29" s="116">
        <v>1</v>
      </c>
      <c r="F29" s="68" t="s">
        <v>48</v>
      </c>
      <c r="G29" s="94"/>
      <c r="H29" s="142"/>
      <c r="I29" s="119" t="s">
        <v>65</v>
      </c>
      <c r="J29" s="117"/>
    </row>
    <row r="30" spans="1:10" s="4" customFormat="1" ht="13.95" customHeight="1">
      <c r="A30" s="112"/>
      <c r="B30" s="140"/>
      <c r="C30" s="69"/>
      <c r="D30" s="113"/>
      <c r="E30" s="91"/>
      <c r="F30" s="71"/>
      <c r="G30" s="92"/>
      <c r="H30" s="141"/>
      <c r="I30" s="118"/>
      <c r="J30" s="114"/>
    </row>
    <row r="31" spans="1:10" s="4" customFormat="1" ht="13.95" customHeight="1">
      <c r="A31" s="88"/>
      <c r="B31" s="85" t="s">
        <v>55</v>
      </c>
      <c r="C31" s="66"/>
      <c r="D31" s="115"/>
      <c r="E31" s="116">
        <v>1</v>
      </c>
      <c r="F31" s="68" t="s">
        <v>48</v>
      </c>
      <c r="G31" s="94"/>
      <c r="H31" s="142"/>
      <c r="I31" s="119"/>
      <c r="J31" s="117"/>
    </row>
    <row r="32" spans="1:10" s="4" customFormat="1" ht="13.95" customHeight="1">
      <c r="A32" s="120"/>
      <c r="B32" s="72"/>
      <c r="C32" s="72"/>
      <c r="D32" s="121"/>
      <c r="E32" s="74"/>
      <c r="F32" s="122"/>
      <c r="G32" s="76"/>
      <c r="H32" s="123"/>
      <c r="I32" s="124"/>
      <c r="J32" s="125"/>
    </row>
    <row r="33" spans="1:10" s="4" customFormat="1" ht="13.95" customHeight="1">
      <c r="A33" s="90"/>
      <c r="B33" s="96"/>
      <c r="C33" s="77"/>
      <c r="D33" s="126"/>
      <c r="E33" s="144"/>
      <c r="F33" s="86"/>
      <c r="G33" s="145"/>
      <c r="H33" s="146">
        <f>TRUNC(E33*G33)</f>
        <v>0</v>
      </c>
      <c r="I33" s="127"/>
      <c r="J33" s="128"/>
    </row>
    <row r="34" spans="1:10" ht="16.2" customHeight="1">
      <c r="A34" s="4"/>
      <c r="B34" s="4"/>
      <c r="C34" s="4"/>
      <c r="D34" s="4"/>
      <c r="E34" s="179"/>
      <c r="F34" s="179"/>
      <c r="G34" s="179"/>
      <c r="H34" s="4"/>
      <c r="I34" s="29"/>
      <c r="J34" s="36"/>
    </row>
    <row r="35" spans="1:10">
      <c r="F35" s="32" t="s">
        <v>3</v>
      </c>
    </row>
    <row r="36" spans="1:10">
      <c r="F36" s="31" t="s">
        <v>1</v>
      </c>
    </row>
  </sheetData>
  <mergeCells count="5">
    <mergeCell ref="E34:G34"/>
    <mergeCell ref="I2:J2"/>
    <mergeCell ref="A7:C7"/>
    <mergeCell ref="I7:J7"/>
    <mergeCell ref="A6:J6"/>
  </mergeCells>
  <phoneticPr fontId="2"/>
  <printOptions horizontalCentered="1" verticalCentered="1"/>
  <pageMargins left="0.39370078740157483" right="0.39370078740157483" top="0.59055118110236227" bottom="0.3149606299212598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L205"/>
  <sheetViews>
    <sheetView showGridLines="0" showZeros="0" view="pageBreakPreview" zoomScaleNormal="100" zoomScaleSheetLayoutView="100" workbookViewId="0">
      <selection activeCell="M15" sqref="M15"/>
    </sheetView>
  </sheetViews>
  <sheetFormatPr defaultColWidth="8.69921875" defaultRowHeight="14.4"/>
  <cols>
    <col min="1" max="1" width="4.19921875" style="5" customWidth="1"/>
    <col min="2" max="2" width="23.69921875" style="5" customWidth="1"/>
    <col min="3" max="3" width="0.8984375" style="5" customWidth="1"/>
    <col min="4" max="4" width="23.69921875" style="5" customWidth="1"/>
    <col min="5" max="5" width="10.69921875" style="5" customWidth="1"/>
    <col min="6" max="6" width="6.69921875" style="5" customWidth="1"/>
    <col min="7" max="7" width="12.69921875" style="5" customWidth="1"/>
    <col min="8" max="8" width="15.69921875" style="5" customWidth="1"/>
    <col min="9" max="9" width="19.69921875" style="5" customWidth="1"/>
    <col min="10" max="10" width="7.69921875" style="5" customWidth="1"/>
    <col min="11" max="11" width="2.19921875" style="5" customWidth="1"/>
    <col min="12" max="16384" width="8.69921875" style="5"/>
  </cols>
  <sheetData>
    <row r="1" spans="1:12" s="7" customFormat="1" ht="16.2" customHeight="1">
      <c r="A1" s="1"/>
      <c r="B1" s="1"/>
      <c r="C1" s="1"/>
      <c r="D1" s="1"/>
      <c r="E1" s="1"/>
      <c r="F1" s="1"/>
      <c r="G1" s="1"/>
      <c r="H1" s="30"/>
      <c r="I1" s="34" t="str">
        <f>総原!I1</f>
        <v>№</v>
      </c>
      <c r="J1" s="35">
        <v>2</v>
      </c>
    </row>
    <row r="2" spans="1:12" s="4" customFormat="1" ht="28.2" customHeight="1">
      <c r="A2" s="192" t="s">
        <v>4</v>
      </c>
      <c r="B2" s="193"/>
      <c r="C2" s="196"/>
      <c r="D2" s="55" t="s">
        <v>5</v>
      </c>
      <c r="E2" s="56" t="s">
        <v>6</v>
      </c>
      <c r="F2" s="55" t="s">
        <v>7</v>
      </c>
      <c r="G2" s="56" t="s">
        <v>8</v>
      </c>
      <c r="H2" s="57" t="s">
        <v>9</v>
      </c>
      <c r="I2" s="200" t="s">
        <v>10</v>
      </c>
      <c r="J2" s="199"/>
    </row>
    <row r="3" spans="1:12" s="4" customFormat="1" ht="13.95" customHeight="1">
      <c r="A3" s="58"/>
      <c r="B3" s="3"/>
      <c r="C3" s="21"/>
      <c r="D3" s="22"/>
      <c r="E3" s="41"/>
      <c r="F3" s="23"/>
      <c r="G3" s="46"/>
      <c r="H3" s="33"/>
      <c r="I3" s="162"/>
      <c r="J3" s="20"/>
    </row>
    <row r="4" spans="1:12" s="4" customFormat="1" ht="13.95" customHeight="1">
      <c r="A4" s="11"/>
      <c r="B4" s="24" t="s">
        <v>18</v>
      </c>
      <c r="C4" s="12"/>
      <c r="D4" s="13"/>
      <c r="E4" s="42"/>
      <c r="F4" s="14"/>
      <c r="G4" s="47"/>
      <c r="H4" s="25">
        <f>TRUNC(E4*G4)</f>
        <v>0</v>
      </c>
      <c r="I4" s="52"/>
      <c r="J4" s="15"/>
      <c r="L4" s="4" t="s">
        <v>62</v>
      </c>
    </row>
    <row r="5" spans="1:12" s="4" customFormat="1" ht="13.95" customHeight="1">
      <c r="A5" s="58"/>
      <c r="B5" s="69"/>
      <c r="C5" s="69"/>
      <c r="D5" s="70"/>
      <c r="E5" s="91"/>
      <c r="F5" s="71"/>
      <c r="G5" s="92"/>
      <c r="H5" s="141"/>
      <c r="I5" s="118"/>
      <c r="J5" s="20"/>
    </row>
    <row r="6" spans="1:12" s="4" customFormat="1" ht="13.95" customHeight="1">
      <c r="A6" s="11" t="s">
        <v>20</v>
      </c>
      <c r="B6" s="85" t="s">
        <v>19</v>
      </c>
      <c r="C6" s="66"/>
      <c r="D6" s="67"/>
      <c r="E6" s="93">
        <v>1</v>
      </c>
      <c r="F6" s="68" t="s">
        <v>39</v>
      </c>
      <c r="G6" s="94"/>
      <c r="H6" s="142"/>
      <c r="I6" s="119"/>
      <c r="J6" s="15"/>
    </row>
    <row r="7" spans="1:12" s="4" customFormat="1" ht="13.95" customHeight="1">
      <c r="A7" s="58"/>
      <c r="B7" s="69"/>
      <c r="C7" s="69"/>
      <c r="D7" s="70"/>
      <c r="E7" s="91"/>
      <c r="F7" s="71"/>
      <c r="G7" s="92"/>
      <c r="H7" s="141"/>
      <c r="I7" s="118"/>
      <c r="J7" s="20"/>
    </row>
    <row r="8" spans="1:12" s="4" customFormat="1" ht="13.95" customHeight="1">
      <c r="A8" s="11" t="s">
        <v>21</v>
      </c>
      <c r="B8" s="85" t="s">
        <v>59</v>
      </c>
      <c r="C8" s="66"/>
      <c r="D8" s="67"/>
      <c r="E8" s="93">
        <v>1</v>
      </c>
      <c r="F8" s="68" t="s">
        <v>39</v>
      </c>
      <c r="G8" s="94"/>
      <c r="H8" s="142"/>
      <c r="I8" s="119"/>
      <c r="J8" s="15"/>
    </row>
    <row r="9" spans="1:12" s="4" customFormat="1" ht="13.95" customHeight="1">
      <c r="A9" s="58"/>
      <c r="B9" s="69"/>
      <c r="C9" s="69"/>
      <c r="D9" s="70"/>
      <c r="E9" s="91"/>
      <c r="F9" s="71"/>
      <c r="G9" s="92"/>
      <c r="H9" s="141"/>
      <c r="I9" s="118"/>
      <c r="J9" s="20"/>
    </row>
    <row r="10" spans="1:12" s="4" customFormat="1" ht="13.95" customHeight="1">
      <c r="A10" s="11" t="s">
        <v>43</v>
      </c>
      <c r="B10" s="85" t="s">
        <v>60</v>
      </c>
      <c r="C10" s="66"/>
      <c r="D10" s="67"/>
      <c r="E10" s="93">
        <v>1</v>
      </c>
      <c r="F10" s="68" t="s">
        <v>39</v>
      </c>
      <c r="G10" s="94"/>
      <c r="H10" s="142"/>
      <c r="I10" s="119"/>
      <c r="J10" s="15"/>
    </row>
    <row r="11" spans="1:12" s="4" customFormat="1" ht="13.95" customHeight="1">
      <c r="A11" s="58"/>
      <c r="B11" s="69"/>
      <c r="C11" s="69"/>
      <c r="D11" s="70"/>
      <c r="E11" s="91"/>
      <c r="F11" s="71"/>
      <c r="G11" s="92"/>
      <c r="H11" s="141"/>
      <c r="I11" s="118"/>
      <c r="J11" s="20"/>
    </row>
    <row r="12" spans="1:12" s="4" customFormat="1" ht="13.95" customHeight="1">
      <c r="A12" s="11" t="s">
        <v>61</v>
      </c>
      <c r="B12" s="85" t="s">
        <v>47</v>
      </c>
      <c r="C12" s="66"/>
      <c r="D12" s="67"/>
      <c r="E12" s="93">
        <v>1</v>
      </c>
      <c r="F12" s="68" t="s">
        <v>39</v>
      </c>
      <c r="G12" s="94"/>
      <c r="H12" s="142"/>
      <c r="I12" s="119"/>
      <c r="J12" s="15"/>
    </row>
    <row r="13" spans="1:12" s="4" customFormat="1" ht="13.95" customHeight="1">
      <c r="A13" s="58"/>
      <c r="B13" s="69"/>
      <c r="C13" s="69"/>
      <c r="D13" s="70"/>
      <c r="E13" s="91"/>
      <c r="F13" s="71"/>
      <c r="G13" s="92"/>
      <c r="H13" s="141"/>
      <c r="I13" s="118"/>
      <c r="J13" s="20"/>
    </row>
    <row r="14" spans="1:12" s="4" customFormat="1" ht="13.95" customHeight="1">
      <c r="A14" s="11"/>
      <c r="B14" s="85"/>
      <c r="C14" s="66"/>
      <c r="D14" s="67"/>
      <c r="E14" s="93"/>
      <c r="F14" s="68"/>
      <c r="G14" s="94"/>
      <c r="H14" s="142"/>
      <c r="I14" s="119"/>
      <c r="J14" s="15"/>
    </row>
    <row r="15" spans="1:12" s="4" customFormat="1" ht="13.95" customHeight="1">
      <c r="A15" s="58"/>
      <c r="B15" s="69"/>
      <c r="C15" s="69"/>
      <c r="D15" s="70"/>
      <c r="E15" s="91"/>
      <c r="F15" s="71"/>
      <c r="G15" s="92"/>
      <c r="H15" s="141"/>
      <c r="I15" s="118"/>
      <c r="J15" s="20"/>
    </row>
    <row r="16" spans="1:12" s="4" customFormat="1" ht="13.95" customHeight="1">
      <c r="A16" s="11"/>
      <c r="B16" s="85"/>
      <c r="C16" s="66"/>
      <c r="D16" s="67"/>
      <c r="E16" s="93"/>
      <c r="F16" s="68"/>
      <c r="G16" s="94"/>
      <c r="H16" s="142"/>
      <c r="I16" s="119"/>
      <c r="J16" s="15"/>
    </row>
    <row r="17" spans="1:10" s="4" customFormat="1" ht="13.95" customHeight="1">
      <c r="A17" s="58"/>
      <c r="B17" s="69"/>
      <c r="C17" s="69"/>
      <c r="D17" s="70"/>
      <c r="E17" s="91"/>
      <c r="F17" s="71"/>
      <c r="G17" s="92"/>
      <c r="H17" s="141"/>
      <c r="I17" s="118"/>
      <c r="J17" s="20"/>
    </row>
    <row r="18" spans="1:10" s="4" customFormat="1" ht="13.95" customHeight="1">
      <c r="A18" s="11"/>
      <c r="B18" s="85"/>
      <c r="C18" s="66"/>
      <c r="D18" s="67"/>
      <c r="E18" s="93"/>
      <c r="F18" s="68"/>
      <c r="G18" s="94"/>
      <c r="H18" s="142"/>
      <c r="I18" s="119"/>
      <c r="J18" s="15"/>
    </row>
    <row r="19" spans="1:10" s="4" customFormat="1" ht="13.95" customHeight="1">
      <c r="A19" s="58"/>
      <c r="B19" s="69"/>
      <c r="C19" s="69"/>
      <c r="D19" s="70"/>
      <c r="E19" s="91"/>
      <c r="F19" s="71"/>
      <c r="G19" s="92"/>
      <c r="H19" s="141"/>
      <c r="I19" s="118"/>
      <c r="J19" s="20"/>
    </row>
    <row r="20" spans="1:10" s="4" customFormat="1" ht="13.95" customHeight="1">
      <c r="A20" s="11"/>
      <c r="B20" s="85"/>
      <c r="C20" s="66"/>
      <c r="D20" s="67"/>
      <c r="E20" s="93"/>
      <c r="F20" s="68"/>
      <c r="G20" s="94"/>
      <c r="H20" s="142"/>
      <c r="I20" s="119"/>
      <c r="J20" s="15"/>
    </row>
    <row r="21" spans="1:10" s="4" customFormat="1" ht="13.95" customHeight="1">
      <c r="A21" s="58"/>
      <c r="B21" s="69"/>
      <c r="C21" s="69"/>
      <c r="D21" s="70"/>
      <c r="E21" s="91"/>
      <c r="F21" s="71"/>
      <c r="G21" s="92"/>
      <c r="H21" s="141"/>
      <c r="I21" s="118"/>
      <c r="J21" s="20"/>
    </row>
    <row r="22" spans="1:10" s="4" customFormat="1" ht="13.95" customHeight="1">
      <c r="A22" s="11"/>
      <c r="B22" s="85"/>
      <c r="C22" s="66"/>
      <c r="D22" s="67"/>
      <c r="E22" s="93"/>
      <c r="F22" s="68"/>
      <c r="G22" s="94"/>
      <c r="H22" s="142"/>
      <c r="I22" s="119"/>
      <c r="J22" s="15"/>
    </row>
    <row r="23" spans="1:10" s="4" customFormat="1" ht="13.95" customHeight="1">
      <c r="A23" s="58"/>
      <c r="B23" s="69"/>
      <c r="C23" s="69"/>
      <c r="D23" s="70"/>
      <c r="E23" s="91"/>
      <c r="F23" s="71"/>
      <c r="G23" s="92"/>
      <c r="H23" s="141"/>
      <c r="I23" s="118"/>
      <c r="J23" s="20"/>
    </row>
    <row r="24" spans="1:10" s="4" customFormat="1" ht="13.95" customHeight="1">
      <c r="A24" s="11"/>
      <c r="B24" s="85"/>
      <c r="C24" s="66"/>
      <c r="D24" s="67"/>
      <c r="E24" s="93"/>
      <c r="F24" s="68"/>
      <c r="G24" s="94"/>
      <c r="H24" s="142"/>
      <c r="I24" s="119"/>
      <c r="J24" s="15"/>
    </row>
    <row r="25" spans="1:10" s="4" customFormat="1" ht="13.95" customHeight="1">
      <c r="A25" s="58"/>
      <c r="B25" s="69"/>
      <c r="C25" s="69"/>
      <c r="D25" s="70"/>
      <c r="E25" s="91"/>
      <c r="F25" s="71"/>
      <c r="G25" s="92"/>
      <c r="H25" s="141"/>
      <c r="I25" s="118"/>
      <c r="J25" s="20"/>
    </row>
    <row r="26" spans="1:10" s="4" customFormat="1" ht="13.95" customHeight="1">
      <c r="A26" s="11"/>
      <c r="B26" s="85"/>
      <c r="C26" s="66"/>
      <c r="D26" s="67"/>
      <c r="E26" s="93"/>
      <c r="F26" s="68"/>
      <c r="G26" s="94"/>
      <c r="H26" s="142"/>
      <c r="I26" s="119"/>
      <c r="J26" s="15"/>
    </row>
    <row r="27" spans="1:10" s="4" customFormat="1" ht="13.95" customHeight="1">
      <c r="A27" s="58"/>
      <c r="B27" s="69"/>
      <c r="C27" s="69"/>
      <c r="D27" s="70"/>
      <c r="E27" s="91"/>
      <c r="F27" s="71"/>
      <c r="G27" s="92"/>
      <c r="H27" s="141"/>
      <c r="I27" s="118"/>
      <c r="J27" s="20"/>
    </row>
    <row r="28" spans="1:10" s="4" customFormat="1" ht="13.95" customHeight="1">
      <c r="A28" s="11"/>
      <c r="B28" s="85"/>
      <c r="C28" s="66"/>
      <c r="D28" s="67"/>
      <c r="E28" s="93"/>
      <c r="F28" s="68"/>
      <c r="G28" s="94"/>
      <c r="H28" s="142"/>
      <c r="I28" s="119"/>
      <c r="J28" s="15"/>
    </row>
    <row r="29" spans="1:10" s="4" customFormat="1" ht="13.95" customHeight="1">
      <c r="A29" s="58"/>
      <c r="B29" s="69"/>
      <c r="C29" s="69"/>
      <c r="D29" s="70"/>
      <c r="E29" s="91"/>
      <c r="F29" s="71"/>
      <c r="G29" s="92"/>
      <c r="H29" s="141"/>
      <c r="I29" s="118"/>
      <c r="J29" s="20"/>
    </row>
    <row r="30" spans="1:10" s="4" customFormat="1" ht="13.95" customHeight="1">
      <c r="A30" s="11"/>
      <c r="B30" s="85"/>
      <c r="C30" s="66"/>
      <c r="D30" s="67"/>
      <c r="E30" s="93"/>
      <c r="F30" s="68"/>
      <c r="G30" s="94"/>
      <c r="H30" s="142"/>
      <c r="I30" s="119"/>
      <c r="J30" s="15"/>
    </row>
    <row r="31" spans="1:10" s="4" customFormat="1" ht="13.95" customHeight="1">
      <c r="A31" s="58"/>
      <c r="B31" s="69"/>
      <c r="C31" s="69"/>
      <c r="D31" s="70"/>
      <c r="E31" s="91"/>
      <c r="F31" s="71"/>
      <c r="G31" s="92"/>
      <c r="H31" s="141"/>
      <c r="I31" s="118"/>
      <c r="J31" s="20"/>
    </row>
    <row r="32" spans="1:10" s="4" customFormat="1" ht="13.95" customHeight="1">
      <c r="A32" s="11"/>
      <c r="B32" s="85"/>
      <c r="C32" s="66"/>
      <c r="D32" s="67"/>
      <c r="E32" s="93"/>
      <c r="F32" s="68"/>
      <c r="G32" s="94"/>
      <c r="H32" s="142"/>
      <c r="I32" s="119"/>
      <c r="J32" s="15"/>
    </row>
    <row r="33" spans="1:10" s="4" customFormat="1" ht="13.95" customHeight="1">
      <c r="A33" s="58"/>
      <c r="B33" s="69"/>
      <c r="C33" s="69"/>
      <c r="D33" s="70"/>
      <c r="E33" s="91"/>
      <c r="F33" s="71"/>
      <c r="G33" s="92"/>
      <c r="H33" s="141"/>
      <c r="I33" s="118"/>
      <c r="J33" s="20"/>
    </row>
    <row r="34" spans="1:10" s="4" customFormat="1" ht="13.95" customHeight="1">
      <c r="A34" s="11"/>
      <c r="B34" s="85"/>
      <c r="C34" s="66"/>
      <c r="D34" s="67"/>
      <c r="E34" s="93"/>
      <c r="F34" s="68"/>
      <c r="G34" s="94"/>
      <c r="H34" s="142"/>
      <c r="I34" s="119"/>
      <c r="J34" s="15"/>
    </row>
    <row r="35" spans="1:10" s="4" customFormat="1" ht="13.95" customHeight="1">
      <c r="A35" s="58"/>
      <c r="B35" s="69"/>
      <c r="C35" s="69"/>
      <c r="D35" s="70"/>
      <c r="E35" s="91"/>
      <c r="F35" s="71"/>
      <c r="G35" s="92"/>
      <c r="H35" s="141"/>
      <c r="I35" s="118"/>
      <c r="J35" s="20"/>
    </row>
    <row r="36" spans="1:10" s="4" customFormat="1" ht="13.95" customHeight="1">
      <c r="A36" s="11"/>
      <c r="B36" s="85"/>
      <c r="C36" s="66"/>
      <c r="D36" s="67"/>
      <c r="E36" s="93"/>
      <c r="F36" s="68"/>
      <c r="G36" s="94"/>
      <c r="H36" s="142"/>
      <c r="I36" s="119"/>
      <c r="J36" s="15"/>
    </row>
    <row r="37" spans="1:10" s="4" customFormat="1" ht="13.95" customHeight="1">
      <c r="A37" s="58"/>
      <c r="B37" s="69"/>
      <c r="C37" s="69"/>
      <c r="D37" s="70"/>
      <c r="E37" s="91"/>
      <c r="F37" s="71"/>
      <c r="G37" s="92"/>
      <c r="H37" s="141"/>
      <c r="I37" s="118"/>
      <c r="J37" s="20"/>
    </row>
    <row r="38" spans="1:10" s="4" customFormat="1" ht="13.95" customHeight="1">
      <c r="A38" s="11"/>
      <c r="B38" s="85" t="s">
        <v>22</v>
      </c>
      <c r="C38" s="66"/>
      <c r="D38" s="67"/>
      <c r="E38" s="93"/>
      <c r="F38" s="68"/>
      <c r="G38" s="94"/>
      <c r="H38" s="142"/>
      <c r="I38" s="119"/>
      <c r="J38" s="15"/>
    </row>
    <row r="39" spans="1:10" s="4" customFormat="1" ht="13.95" customHeight="1">
      <c r="A39" s="59"/>
      <c r="B39" s="3"/>
      <c r="C39" s="38"/>
      <c r="D39" s="8"/>
      <c r="E39" s="44"/>
      <c r="F39" s="9"/>
      <c r="G39" s="48"/>
      <c r="H39" s="10"/>
      <c r="I39" s="53"/>
      <c r="J39" s="39"/>
    </row>
    <row r="40" spans="1:10" s="4" customFormat="1" ht="13.95" customHeight="1">
      <c r="A40" s="16"/>
      <c r="B40" s="26"/>
      <c r="C40" s="40"/>
      <c r="D40" s="17"/>
      <c r="E40" s="45"/>
      <c r="F40" s="18"/>
      <c r="G40" s="49"/>
      <c r="H40" s="27">
        <f>TRUNC(E40*G40)</f>
        <v>0</v>
      </c>
      <c r="I40" s="54"/>
      <c r="J40" s="19"/>
    </row>
    <row r="41" spans="1:10" ht="16.2" customHeight="1">
      <c r="A41" s="4"/>
      <c r="B41" s="4"/>
      <c r="C41" s="4"/>
      <c r="D41" s="4"/>
      <c r="E41" s="179"/>
      <c r="F41" s="179"/>
      <c r="G41" s="179"/>
      <c r="H41" s="4"/>
      <c r="I41" s="29"/>
      <c r="J41" s="36"/>
    </row>
    <row r="42" spans="1:10" s="7" customFormat="1" ht="16.2" customHeight="1">
      <c r="A42" s="1"/>
      <c r="B42" s="1"/>
      <c r="C42" s="1"/>
      <c r="D42" s="1"/>
      <c r="E42" s="1"/>
      <c r="F42" s="1"/>
      <c r="G42" s="1"/>
      <c r="H42" s="6"/>
      <c r="I42" s="34" t="str">
        <f>I1</f>
        <v>№</v>
      </c>
      <c r="J42" s="35">
        <f>J1+1</f>
        <v>3</v>
      </c>
    </row>
    <row r="43" spans="1:10" s="4" customFormat="1" ht="28.2" customHeight="1">
      <c r="A43" s="192" t="s">
        <v>11</v>
      </c>
      <c r="B43" s="193"/>
      <c r="C43" s="194"/>
      <c r="D43" s="55" t="s">
        <v>0</v>
      </c>
      <c r="E43" s="56" t="s">
        <v>6</v>
      </c>
      <c r="F43" s="55" t="s">
        <v>7</v>
      </c>
      <c r="G43" s="56" t="s">
        <v>8</v>
      </c>
      <c r="H43" s="57" t="s">
        <v>9</v>
      </c>
      <c r="I43" s="198" t="s">
        <v>10</v>
      </c>
      <c r="J43" s="199"/>
    </row>
    <row r="44" spans="1:10" s="4" customFormat="1" ht="13.95" customHeight="1">
      <c r="A44" s="58"/>
      <c r="B44" s="3"/>
      <c r="C44" s="21"/>
      <c r="D44" s="22"/>
      <c r="E44" s="41"/>
      <c r="F44" s="23"/>
      <c r="G44" s="46"/>
      <c r="H44" s="33"/>
      <c r="I44" s="162" t="s">
        <v>58</v>
      </c>
      <c r="J44" s="20"/>
    </row>
    <row r="45" spans="1:10" s="4" customFormat="1" ht="13.95" customHeight="1">
      <c r="A45" s="11" t="s">
        <v>20</v>
      </c>
      <c r="B45" s="85" t="s">
        <v>19</v>
      </c>
      <c r="C45" s="82"/>
      <c r="D45" s="67"/>
      <c r="E45" s="93"/>
      <c r="F45" s="68"/>
      <c r="G45" s="94"/>
      <c r="H45" s="142">
        <f>TRUNC(E45*G45)</f>
        <v>0</v>
      </c>
      <c r="I45" s="119"/>
      <c r="J45" s="15"/>
    </row>
    <row r="46" spans="1:10" s="4" customFormat="1" ht="13.95" customHeight="1">
      <c r="A46" s="58"/>
      <c r="B46" s="69"/>
      <c r="C46" s="69"/>
      <c r="D46" s="70"/>
      <c r="E46" s="91"/>
      <c r="F46" s="71"/>
      <c r="G46" s="92"/>
      <c r="H46" s="141"/>
      <c r="I46" s="118"/>
      <c r="J46" s="20"/>
    </row>
    <row r="47" spans="1:10" s="4" customFormat="1" ht="13.95" customHeight="1">
      <c r="A47" s="11">
        <v>1</v>
      </c>
      <c r="B47" s="85" t="s">
        <v>23</v>
      </c>
      <c r="C47" s="66"/>
      <c r="D47" s="67"/>
      <c r="E47" s="93">
        <v>1</v>
      </c>
      <c r="F47" s="68" t="s">
        <v>39</v>
      </c>
      <c r="G47" s="94"/>
      <c r="H47" s="142"/>
      <c r="I47" s="119"/>
      <c r="J47" s="15"/>
    </row>
    <row r="48" spans="1:10" s="4" customFormat="1" ht="13.95" customHeight="1">
      <c r="A48" s="58"/>
      <c r="B48" s="69"/>
      <c r="C48" s="69"/>
      <c r="D48" s="70"/>
      <c r="E48" s="91"/>
      <c r="F48" s="71"/>
      <c r="G48" s="92"/>
      <c r="H48" s="141"/>
      <c r="I48" s="118"/>
      <c r="J48" s="20"/>
    </row>
    <row r="49" spans="1:10" s="4" customFormat="1" ht="13.95" customHeight="1">
      <c r="A49" s="11">
        <v>2</v>
      </c>
      <c r="B49" s="85" t="s">
        <v>24</v>
      </c>
      <c r="C49" s="66"/>
      <c r="D49" s="67"/>
      <c r="E49" s="93">
        <v>1</v>
      </c>
      <c r="F49" s="68" t="s">
        <v>39</v>
      </c>
      <c r="G49" s="94"/>
      <c r="H49" s="142"/>
      <c r="I49" s="119"/>
      <c r="J49" s="15"/>
    </row>
    <row r="50" spans="1:10" s="4" customFormat="1" ht="13.95" customHeight="1">
      <c r="A50" s="58"/>
      <c r="B50" s="69"/>
      <c r="C50" s="69"/>
      <c r="D50" s="70"/>
      <c r="E50" s="91"/>
      <c r="F50" s="71"/>
      <c r="G50" s="92"/>
      <c r="H50" s="141"/>
      <c r="I50" s="118"/>
      <c r="J50" s="20"/>
    </row>
    <row r="51" spans="1:10" s="4" customFormat="1" ht="13.95" customHeight="1">
      <c r="A51" s="11">
        <v>3</v>
      </c>
      <c r="B51" s="85" t="s">
        <v>27</v>
      </c>
      <c r="C51" s="66"/>
      <c r="D51" s="67"/>
      <c r="E51" s="93">
        <v>1</v>
      </c>
      <c r="F51" s="68" t="s">
        <v>39</v>
      </c>
      <c r="G51" s="94"/>
      <c r="H51" s="142"/>
      <c r="I51" s="119"/>
      <c r="J51" s="15"/>
    </row>
    <row r="52" spans="1:10" s="4" customFormat="1" ht="13.95" customHeight="1">
      <c r="A52" s="58"/>
      <c r="B52" s="69"/>
      <c r="C52" s="69"/>
      <c r="D52" s="70"/>
      <c r="E52" s="91"/>
      <c r="F52" s="71"/>
      <c r="G52" s="92"/>
      <c r="H52" s="141"/>
      <c r="I52" s="118"/>
      <c r="J52" s="20"/>
    </row>
    <row r="53" spans="1:10" s="4" customFormat="1" ht="13.95" customHeight="1">
      <c r="A53" s="11">
        <v>4</v>
      </c>
      <c r="B53" s="85" t="s">
        <v>28</v>
      </c>
      <c r="C53" s="66"/>
      <c r="D53" s="67"/>
      <c r="E53" s="93">
        <v>1</v>
      </c>
      <c r="F53" s="68" t="s">
        <v>39</v>
      </c>
      <c r="G53" s="94"/>
      <c r="H53" s="142"/>
      <c r="I53" s="119"/>
      <c r="J53" s="15"/>
    </row>
    <row r="54" spans="1:10" s="4" customFormat="1" ht="13.95" customHeight="1">
      <c r="A54" s="58"/>
      <c r="B54" s="69"/>
      <c r="C54" s="69"/>
      <c r="D54" s="70"/>
      <c r="E54" s="91"/>
      <c r="F54" s="71"/>
      <c r="G54" s="92"/>
      <c r="H54" s="141"/>
      <c r="I54" s="118"/>
      <c r="J54" s="20"/>
    </row>
    <row r="55" spans="1:10" s="4" customFormat="1" ht="13.95" customHeight="1">
      <c r="A55" s="11">
        <v>5</v>
      </c>
      <c r="B55" s="85" t="s">
        <v>29</v>
      </c>
      <c r="C55" s="66"/>
      <c r="D55" s="67"/>
      <c r="E55" s="93">
        <v>1</v>
      </c>
      <c r="F55" s="68" t="s">
        <v>39</v>
      </c>
      <c r="G55" s="94"/>
      <c r="H55" s="142"/>
      <c r="I55" s="119"/>
      <c r="J55" s="15"/>
    </row>
    <row r="56" spans="1:10" s="4" customFormat="1" ht="13.95" customHeight="1">
      <c r="A56" s="58"/>
      <c r="B56" s="69"/>
      <c r="C56" s="69"/>
      <c r="D56" s="70"/>
      <c r="E56" s="91"/>
      <c r="F56" s="71"/>
      <c r="G56" s="92"/>
      <c r="H56" s="141"/>
      <c r="I56" s="118"/>
      <c r="J56" s="20"/>
    </row>
    <row r="57" spans="1:10" s="4" customFormat="1" ht="13.95" customHeight="1">
      <c r="A57" s="11">
        <v>6</v>
      </c>
      <c r="B57" s="85" t="s">
        <v>30</v>
      </c>
      <c r="C57" s="66"/>
      <c r="D57" s="67"/>
      <c r="E57" s="93">
        <v>1</v>
      </c>
      <c r="F57" s="68" t="s">
        <v>39</v>
      </c>
      <c r="G57" s="94"/>
      <c r="H57" s="142"/>
      <c r="I57" s="119"/>
      <c r="J57" s="15"/>
    </row>
    <row r="58" spans="1:10" s="4" customFormat="1" ht="13.95" customHeight="1">
      <c r="A58" s="58"/>
      <c r="B58" s="69"/>
      <c r="C58" s="69"/>
      <c r="D58" s="70"/>
      <c r="E58" s="91"/>
      <c r="F58" s="71"/>
      <c r="G58" s="92"/>
      <c r="H58" s="141"/>
      <c r="I58" s="118"/>
      <c r="J58" s="20"/>
    </row>
    <row r="59" spans="1:10" s="4" customFormat="1" ht="13.95" customHeight="1">
      <c r="A59" s="11">
        <v>7</v>
      </c>
      <c r="B59" s="85" t="s">
        <v>31</v>
      </c>
      <c r="C59" s="66"/>
      <c r="D59" s="67"/>
      <c r="E59" s="93">
        <v>1</v>
      </c>
      <c r="F59" s="68" t="s">
        <v>39</v>
      </c>
      <c r="G59" s="94"/>
      <c r="H59" s="142"/>
      <c r="I59" s="119"/>
      <c r="J59" s="15"/>
    </row>
    <row r="60" spans="1:10" s="4" customFormat="1" ht="13.95" customHeight="1">
      <c r="A60" s="58"/>
      <c r="B60" s="69"/>
      <c r="C60" s="69"/>
      <c r="D60" s="70"/>
      <c r="E60" s="91"/>
      <c r="F60" s="71"/>
      <c r="G60" s="92"/>
      <c r="H60" s="141"/>
      <c r="I60" s="118"/>
      <c r="J60" s="20"/>
    </row>
    <row r="61" spans="1:10" s="4" customFormat="1" ht="13.95" customHeight="1">
      <c r="A61" s="11">
        <v>8</v>
      </c>
      <c r="B61" s="85" t="s">
        <v>32</v>
      </c>
      <c r="C61" s="66"/>
      <c r="D61" s="67"/>
      <c r="E61" s="93">
        <v>1</v>
      </c>
      <c r="F61" s="68" t="s">
        <v>39</v>
      </c>
      <c r="G61" s="94"/>
      <c r="H61" s="142"/>
      <c r="I61" s="119"/>
      <c r="J61" s="15"/>
    </row>
    <row r="62" spans="1:10" s="4" customFormat="1" ht="13.95" customHeight="1">
      <c r="A62" s="58"/>
      <c r="B62" s="69"/>
      <c r="C62" s="69"/>
      <c r="D62" s="70"/>
      <c r="E62" s="91"/>
      <c r="F62" s="71"/>
      <c r="G62" s="92"/>
      <c r="H62" s="141"/>
      <c r="I62" s="118"/>
      <c r="J62" s="20"/>
    </row>
    <row r="63" spans="1:10" s="4" customFormat="1" ht="13.95" customHeight="1">
      <c r="A63" s="11">
        <v>9</v>
      </c>
      <c r="B63" s="85" t="s">
        <v>33</v>
      </c>
      <c r="C63" s="66"/>
      <c r="D63" s="67"/>
      <c r="E63" s="93">
        <v>1</v>
      </c>
      <c r="F63" s="68" t="s">
        <v>39</v>
      </c>
      <c r="G63" s="94"/>
      <c r="H63" s="142"/>
      <c r="I63" s="119"/>
      <c r="J63" s="15"/>
    </row>
    <row r="64" spans="1:10" s="4" customFormat="1" ht="13.95" customHeight="1">
      <c r="A64" s="58"/>
      <c r="B64" s="69"/>
      <c r="C64" s="69"/>
      <c r="D64" s="70"/>
      <c r="E64" s="91"/>
      <c r="F64" s="71"/>
      <c r="G64" s="92"/>
      <c r="H64" s="141"/>
      <c r="I64" s="118"/>
      <c r="J64" s="20"/>
    </row>
    <row r="65" spans="1:10" s="4" customFormat="1" ht="13.95" customHeight="1">
      <c r="A65" s="11">
        <v>10</v>
      </c>
      <c r="B65" s="85" t="s">
        <v>40</v>
      </c>
      <c r="C65" s="66"/>
      <c r="D65" s="67"/>
      <c r="E65" s="93">
        <v>1</v>
      </c>
      <c r="F65" s="68" t="s">
        <v>39</v>
      </c>
      <c r="G65" s="94"/>
      <c r="H65" s="142"/>
      <c r="I65" s="119"/>
      <c r="J65" s="15"/>
    </row>
    <row r="66" spans="1:10" s="4" customFormat="1" ht="13.95" customHeight="1">
      <c r="A66" s="58"/>
      <c r="B66" s="69"/>
      <c r="C66" s="69"/>
      <c r="D66" s="70"/>
      <c r="E66" s="91"/>
      <c r="F66" s="71"/>
      <c r="G66" s="92"/>
      <c r="H66" s="141"/>
      <c r="I66" s="118"/>
      <c r="J66" s="20"/>
    </row>
    <row r="67" spans="1:10" s="4" customFormat="1" ht="13.95" customHeight="1">
      <c r="A67" s="11">
        <v>11</v>
      </c>
      <c r="B67" s="85" t="s">
        <v>35</v>
      </c>
      <c r="C67" s="66"/>
      <c r="D67" s="67"/>
      <c r="E67" s="93">
        <v>1</v>
      </c>
      <c r="F67" s="68" t="s">
        <v>39</v>
      </c>
      <c r="G67" s="94"/>
      <c r="H67" s="142"/>
      <c r="I67" s="119"/>
      <c r="J67" s="15"/>
    </row>
    <row r="68" spans="1:10" s="4" customFormat="1" ht="13.95" customHeight="1">
      <c r="A68" s="58"/>
      <c r="B68" s="69"/>
      <c r="C68" s="69"/>
      <c r="D68" s="70"/>
      <c r="E68" s="91"/>
      <c r="F68" s="71"/>
      <c r="G68" s="92"/>
      <c r="H68" s="141"/>
      <c r="I68" s="118"/>
      <c r="J68" s="20"/>
    </row>
    <row r="69" spans="1:10" s="4" customFormat="1" ht="13.95" customHeight="1">
      <c r="A69" s="11">
        <v>12</v>
      </c>
      <c r="B69" s="85" t="s">
        <v>34</v>
      </c>
      <c r="C69" s="66"/>
      <c r="D69" s="67"/>
      <c r="E69" s="93">
        <v>1</v>
      </c>
      <c r="F69" s="68" t="s">
        <v>39</v>
      </c>
      <c r="G69" s="94"/>
      <c r="H69" s="142"/>
      <c r="I69" s="119"/>
      <c r="J69" s="15"/>
    </row>
    <row r="70" spans="1:10" s="4" customFormat="1" ht="13.95" customHeight="1">
      <c r="A70" s="58"/>
      <c r="B70" s="69"/>
      <c r="C70" s="69"/>
      <c r="D70" s="70"/>
      <c r="E70" s="91"/>
      <c r="F70" s="71"/>
      <c r="G70" s="92"/>
      <c r="H70" s="141"/>
      <c r="I70" s="118"/>
      <c r="J70" s="20"/>
    </row>
    <row r="71" spans="1:10" s="4" customFormat="1" ht="13.95" customHeight="1">
      <c r="A71" s="11">
        <v>13</v>
      </c>
      <c r="B71" s="85" t="s">
        <v>41</v>
      </c>
      <c r="C71" s="66"/>
      <c r="D71" s="67"/>
      <c r="E71" s="93">
        <v>1</v>
      </c>
      <c r="F71" s="68" t="s">
        <v>39</v>
      </c>
      <c r="G71" s="94"/>
      <c r="H71" s="142"/>
      <c r="I71" s="119"/>
      <c r="J71" s="15"/>
    </row>
    <row r="72" spans="1:10" s="4" customFormat="1" ht="13.95" customHeight="1">
      <c r="A72" s="58"/>
      <c r="B72" s="69"/>
      <c r="C72" s="69"/>
      <c r="D72" s="70"/>
      <c r="E72" s="91"/>
      <c r="F72" s="71"/>
      <c r="G72" s="92"/>
      <c r="H72" s="141"/>
      <c r="I72" s="118"/>
      <c r="J72" s="20"/>
    </row>
    <row r="73" spans="1:10" s="4" customFormat="1" ht="13.95" customHeight="1">
      <c r="A73" s="11">
        <v>14</v>
      </c>
      <c r="B73" s="85" t="s">
        <v>36</v>
      </c>
      <c r="C73" s="66"/>
      <c r="D73" s="67"/>
      <c r="E73" s="93">
        <v>1</v>
      </c>
      <c r="F73" s="68" t="s">
        <v>39</v>
      </c>
      <c r="G73" s="94"/>
      <c r="H73" s="142"/>
      <c r="I73" s="119"/>
      <c r="J73" s="15"/>
    </row>
    <row r="74" spans="1:10" s="4" customFormat="1" ht="13.95" customHeight="1">
      <c r="A74" s="58"/>
      <c r="B74" s="69"/>
      <c r="C74" s="69"/>
      <c r="D74" s="70"/>
      <c r="E74" s="91"/>
      <c r="F74" s="71"/>
      <c r="G74" s="92"/>
      <c r="H74" s="141"/>
      <c r="I74" s="118"/>
      <c r="J74" s="20"/>
    </row>
    <row r="75" spans="1:10" s="4" customFormat="1" ht="13.95" customHeight="1">
      <c r="A75" s="11">
        <v>15</v>
      </c>
      <c r="B75" s="140" t="s">
        <v>37</v>
      </c>
      <c r="C75" s="69"/>
      <c r="D75" s="70"/>
      <c r="E75" s="91">
        <v>1</v>
      </c>
      <c r="F75" s="71" t="s">
        <v>39</v>
      </c>
      <c r="G75" s="92"/>
      <c r="H75" s="141"/>
      <c r="I75" s="118"/>
      <c r="J75" s="20"/>
    </row>
    <row r="76" spans="1:10" s="4" customFormat="1" ht="13.95" customHeight="1">
      <c r="A76" s="58"/>
      <c r="B76" s="147"/>
      <c r="C76" s="147"/>
      <c r="D76" s="73"/>
      <c r="E76" s="149"/>
      <c r="F76" s="75"/>
      <c r="G76" s="150"/>
      <c r="H76" s="151"/>
      <c r="I76" s="148"/>
      <c r="J76" s="84"/>
    </row>
    <row r="77" spans="1:10" s="4" customFormat="1" ht="13.95" customHeight="1">
      <c r="A77" s="11">
        <v>16</v>
      </c>
      <c r="B77" s="140" t="s">
        <v>38</v>
      </c>
      <c r="C77" s="69"/>
      <c r="D77" s="70"/>
      <c r="E77" s="91">
        <v>1</v>
      </c>
      <c r="F77" s="71" t="s">
        <v>39</v>
      </c>
      <c r="G77" s="92"/>
      <c r="H77" s="141"/>
      <c r="I77" s="118"/>
      <c r="J77" s="20"/>
    </row>
    <row r="78" spans="1:10" s="4" customFormat="1" ht="13.95" customHeight="1">
      <c r="A78" s="58"/>
      <c r="B78" s="147"/>
      <c r="C78" s="147"/>
      <c r="D78" s="73"/>
      <c r="E78" s="149"/>
      <c r="F78" s="75"/>
      <c r="G78" s="150"/>
      <c r="H78" s="151"/>
      <c r="I78" s="148"/>
      <c r="J78" s="84"/>
    </row>
    <row r="79" spans="1:10" s="4" customFormat="1" ht="13.95" customHeight="1">
      <c r="A79" s="11">
        <v>17</v>
      </c>
      <c r="B79" s="140" t="s">
        <v>44</v>
      </c>
      <c r="C79" s="69"/>
      <c r="D79" s="70"/>
      <c r="E79" s="91">
        <v>1</v>
      </c>
      <c r="F79" s="71" t="s">
        <v>39</v>
      </c>
      <c r="G79" s="92"/>
      <c r="H79" s="141"/>
      <c r="I79" s="118"/>
      <c r="J79" s="20"/>
    </row>
    <row r="80" spans="1:10" s="4" customFormat="1" ht="13.95" customHeight="1">
      <c r="A80" s="83"/>
      <c r="B80" s="147"/>
      <c r="C80" s="147"/>
      <c r="D80" s="73"/>
      <c r="E80" s="149"/>
      <c r="F80" s="75"/>
      <c r="G80" s="150"/>
      <c r="H80" s="151"/>
      <c r="I80" s="148"/>
      <c r="J80" s="84"/>
    </row>
    <row r="81" spans="1:10" s="4" customFormat="1" ht="13.95" customHeight="1">
      <c r="A81" s="16"/>
      <c r="B81" s="96" t="s">
        <v>22</v>
      </c>
      <c r="C81" s="77"/>
      <c r="D81" s="78"/>
      <c r="E81" s="144"/>
      <c r="F81" s="86"/>
      <c r="G81" s="145"/>
      <c r="H81" s="146"/>
      <c r="I81" s="127"/>
      <c r="J81" s="19"/>
    </row>
    <row r="82" spans="1:10" ht="16.2" customHeight="1">
      <c r="A82" s="4"/>
      <c r="B82" s="4"/>
      <c r="C82" s="4"/>
      <c r="D82" s="4"/>
      <c r="E82" s="179">
        <f>E41</f>
        <v>0</v>
      </c>
      <c r="F82" s="179"/>
      <c r="G82" s="179"/>
      <c r="H82" s="4"/>
      <c r="I82" s="29"/>
      <c r="J82" s="36"/>
    </row>
    <row r="83" spans="1:10" s="7" customFormat="1" ht="16.2" customHeight="1">
      <c r="A83" s="1"/>
      <c r="B83" s="1"/>
      <c r="C83" s="1"/>
      <c r="D83" s="1"/>
      <c r="E83" s="1"/>
      <c r="F83" s="1"/>
      <c r="G83" s="1"/>
      <c r="H83" s="6"/>
      <c r="I83" s="34" t="str">
        <f>+I42</f>
        <v>№</v>
      </c>
      <c r="J83" s="35">
        <f>J42+1</f>
        <v>4</v>
      </c>
    </row>
    <row r="84" spans="1:10" s="4" customFormat="1" ht="28.2" customHeight="1">
      <c r="A84" s="192" t="s">
        <v>11</v>
      </c>
      <c r="B84" s="193"/>
      <c r="C84" s="194"/>
      <c r="D84" s="55" t="s">
        <v>0</v>
      </c>
      <c r="E84" s="56" t="s">
        <v>6</v>
      </c>
      <c r="F84" s="55" t="s">
        <v>7</v>
      </c>
      <c r="G84" s="56" t="s">
        <v>8</v>
      </c>
      <c r="H84" s="57" t="s">
        <v>9</v>
      </c>
      <c r="I84" s="198" t="s">
        <v>10</v>
      </c>
      <c r="J84" s="199"/>
    </row>
    <row r="85" spans="1:10" s="4" customFormat="1" ht="13.95" customHeight="1">
      <c r="A85" s="58"/>
      <c r="B85" s="3"/>
      <c r="C85" s="21"/>
      <c r="D85" s="22"/>
      <c r="E85" s="41"/>
      <c r="F85" s="23"/>
      <c r="G85" s="46"/>
      <c r="H85" s="33"/>
      <c r="I85" s="162" t="s">
        <v>58</v>
      </c>
      <c r="J85" s="20"/>
    </row>
    <row r="86" spans="1:10" s="4" customFormat="1" ht="13.95" customHeight="1">
      <c r="A86" s="11" t="s">
        <v>21</v>
      </c>
      <c r="B86" s="85" t="s">
        <v>59</v>
      </c>
      <c r="C86" s="12"/>
      <c r="D86" s="13"/>
      <c r="E86" s="42"/>
      <c r="F86" s="14"/>
      <c r="G86" s="47"/>
      <c r="H86" s="25">
        <f>TRUNC(E86*G86)</f>
        <v>0</v>
      </c>
      <c r="I86" s="52"/>
      <c r="J86" s="15"/>
    </row>
    <row r="87" spans="1:10" s="4" customFormat="1" ht="13.95" customHeight="1">
      <c r="A87" s="58"/>
      <c r="B87" s="3"/>
      <c r="C87" s="3"/>
      <c r="D87" s="22"/>
      <c r="E87" s="43"/>
      <c r="F87" s="23"/>
      <c r="G87" s="2"/>
      <c r="H87" s="28"/>
      <c r="I87" s="51"/>
      <c r="J87" s="20"/>
    </row>
    <row r="88" spans="1:10" s="4" customFormat="1" ht="13.95" customHeight="1">
      <c r="A88" s="11"/>
      <c r="B88" s="65"/>
      <c r="C88" s="37"/>
      <c r="D88" s="13"/>
      <c r="E88" s="42"/>
      <c r="F88" s="14"/>
      <c r="G88" s="47"/>
      <c r="H88" s="25">
        <f>TRUNC(E88*G88)</f>
        <v>0</v>
      </c>
      <c r="I88" s="52"/>
      <c r="J88" s="15"/>
    </row>
    <row r="89" spans="1:10" s="4" customFormat="1" ht="13.95" customHeight="1">
      <c r="A89" s="87"/>
      <c r="B89" s="69"/>
      <c r="C89" s="69"/>
      <c r="D89" s="70"/>
      <c r="E89" s="91"/>
      <c r="F89" s="71"/>
      <c r="G89" s="92"/>
      <c r="H89" s="141"/>
      <c r="I89" s="118"/>
      <c r="J89" s="114"/>
    </row>
    <row r="90" spans="1:10" s="4" customFormat="1" ht="13.95" customHeight="1">
      <c r="A90" s="88">
        <v>1</v>
      </c>
      <c r="B90" s="85" t="s">
        <v>23</v>
      </c>
      <c r="C90" s="66"/>
      <c r="D90" s="67"/>
      <c r="E90" s="93">
        <v>1</v>
      </c>
      <c r="F90" s="68" t="s">
        <v>39</v>
      </c>
      <c r="G90" s="94"/>
      <c r="H90" s="142"/>
      <c r="I90" s="119"/>
      <c r="J90" s="117"/>
    </row>
    <row r="91" spans="1:10" s="4" customFormat="1" ht="13.95" customHeight="1">
      <c r="A91" s="87"/>
      <c r="B91" s="69"/>
      <c r="C91" s="69"/>
      <c r="D91" s="70"/>
      <c r="E91" s="91"/>
      <c r="F91" s="71"/>
      <c r="G91" s="92"/>
      <c r="H91" s="141"/>
      <c r="I91" s="118"/>
      <c r="J91" s="114"/>
    </row>
    <row r="92" spans="1:10" s="4" customFormat="1" ht="13.95" customHeight="1">
      <c r="A92" s="88">
        <v>2</v>
      </c>
      <c r="B92" s="85" t="s">
        <v>24</v>
      </c>
      <c r="C92" s="66"/>
      <c r="D92" s="67"/>
      <c r="E92" s="93">
        <v>1</v>
      </c>
      <c r="F92" s="68" t="s">
        <v>39</v>
      </c>
      <c r="G92" s="94"/>
      <c r="H92" s="142"/>
      <c r="I92" s="119"/>
      <c r="J92" s="117"/>
    </row>
    <row r="93" spans="1:10" s="4" customFormat="1" ht="13.95" customHeight="1">
      <c r="A93" s="87"/>
      <c r="B93" s="69"/>
      <c r="C93" s="69"/>
      <c r="D93" s="70"/>
      <c r="E93" s="91"/>
      <c r="F93" s="71"/>
      <c r="G93" s="92"/>
      <c r="H93" s="141"/>
      <c r="I93" s="118"/>
      <c r="J93" s="114"/>
    </row>
    <row r="94" spans="1:10" s="4" customFormat="1" ht="13.95" customHeight="1">
      <c r="A94" s="88">
        <v>3</v>
      </c>
      <c r="B94" s="85" t="s">
        <v>25</v>
      </c>
      <c r="C94" s="66"/>
      <c r="D94" s="67"/>
      <c r="E94" s="93">
        <v>1</v>
      </c>
      <c r="F94" s="68" t="s">
        <v>39</v>
      </c>
      <c r="G94" s="94"/>
      <c r="H94" s="142"/>
      <c r="I94" s="119"/>
      <c r="J94" s="117"/>
    </row>
    <row r="95" spans="1:10" s="4" customFormat="1" ht="13.95" customHeight="1">
      <c r="A95" s="87"/>
      <c r="B95" s="69"/>
      <c r="C95" s="69"/>
      <c r="D95" s="70"/>
      <c r="E95" s="91"/>
      <c r="F95" s="71"/>
      <c r="G95" s="92"/>
      <c r="H95" s="141"/>
      <c r="I95" s="118"/>
      <c r="J95" s="114"/>
    </row>
    <row r="96" spans="1:10" s="4" customFormat="1" ht="13.95" customHeight="1">
      <c r="A96" s="88">
        <v>4</v>
      </c>
      <c r="B96" s="85" t="s">
        <v>26</v>
      </c>
      <c r="C96" s="66"/>
      <c r="D96" s="67"/>
      <c r="E96" s="93">
        <v>1</v>
      </c>
      <c r="F96" s="68" t="s">
        <v>39</v>
      </c>
      <c r="G96" s="94"/>
      <c r="H96" s="142"/>
      <c r="I96" s="119"/>
      <c r="J96" s="117"/>
    </row>
    <row r="97" spans="1:10" s="4" customFormat="1" ht="13.95" customHeight="1">
      <c r="A97" s="87"/>
      <c r="B97" s="69"/>
      <c r="C97" s="69"/>
      <c r="D97" s="70"/>
      <c r="E97" s="91"/>
      <c r="F97" s="71"/>
      <c r="G97" s="92"/>
      <c r="H97" s="141"/>
      <c r="I97" s="118"/>
      <c r="J97" s="114"/>
    </row>
    <row r="98" spans="1:10" s="4" customFormat="1" ht="13.95" customHeight="1">
      <c r="A98" s="88">
        <v>5</v>
      </c>
      <c r="B98" s="85" t="s">
        <v>27</v>
      </c>
      <c r="C98" s="66"/>
      <c r="D98" s="67"/>
      <c r="E98" s="93">
        <v>1</v>
      </c>
      <c r="F98" s="68" t="s">
        <v>39</v>
      </c>
      <c r="G98" s="94"/>
      <c r="H98" s="142"/>
      <c r="I98" s="119"/>
      <c r="J98" s="117"/>
    </row>
    <row r="99" spans="1:10" s="4" customFormat="1" ht="13.95" customHeight="1">
      <c r="A99" s="87"/>
      <c r="B99" s="69"/>
      <c r="C99" s="69"/>
      <c r="D99" s="70"/>
      <c r="E99" s="91"/>
      <c r="F99" s="71"/>
      <c r="G99" s="92"/>
      <c r="H99" s="141"/>
      <c r="I99" s="118"/>
      <c r="J99" s="114"/>
    </row>
    <row r="100" spans="1:10" s="4" customFormat="1" ht="13.95" customHeight="1">
      <c r="A100" s="88">
        <v>6</v>
      </c>
      <c r="B100" s="85" t="s">
        <v>33</v>
      </c>
      <c r="C100" s="66"/>
      <c r="D100" s="67"/>
      <c r="E100" s="93">
        <v>1</v>
      </c>
      <c r="F100" s="68" t="s">
        <v>39</v>
      </c>
      <c r="G100" s="94"/>
      <c r="H100" s="142"/>
      <c r="I100" s="119"/>
      <c r="J100" s="117"/>
    </row>
    <row r="101" spans="1:10" s="4" customFormat="1" ht="13.95" customHeight="1">
      <c r="A101" s="87"/>
      <c r="B101" s="69"/>
      <c r="C101" s="69"/>
      <c r="D101" s="70"/>
      <c r="E101" s="91"/>
      <c r="F101" s="71"/>
      <c r="G101" s="92"/>
      <c r="H101" s="141"/>
      <c r="I101" s="118"/>
      <c r="J101" s="114"/>
    </row>
    <row r="102" spans="1:10" s="4" customFormat="1" ht="13.95" customHeight="1">
      <c r="A102" s="88">
        <v>7</v>
      </c>
      <c r="B102" s="85" t="s">
        <v>45</v>
      </c>
      <c r="C102" s="66"/>
      <c r="D102" s="67"/>
      <c r="E102" s="93">
        <v>1</v>
      </c>
      <c r="F102" s="68" t="s">
        <v>39</v>
      </c>
      <c r="G102" s="94"/>
      <c r="H102" s="142"/>
      <c r="I102" s="119"/>
      <c r="J102" s="117"/>
    </row>
    <row r="103" spans="1:10" s="4" customFormat="1" ht="13.95" customHeight="1">
      <c r="A103" s="87"/>
      <c r="B103" s="69"/>
      <c r="C103" s="69"/>
      <c r="D103" s="70"/>
      <c r="E103" s="91"/>
      <c r="F103" s="71"/>
      <c r="G103" s="92"/>
      <c r="H103" s="141"/>
      <c r="I103" s="118"/>
      <c r="J103" s="114"/>
    </row>
    <row r="104" spans="1:10" s="4" customFormat="1" ht="13.95" customHeight="1">
      <c r="A104" s="88">
        <v>8</v>
      </c>
      <c r="B104" s="85" t="s">
        <v>36</v>
      </c>
      <c r="C104" s="66"/>
      <c r="D104" s="67"/>
      <c r="E104" s="93">
        <v>1</v>
      </c>
      <c r="F104" s="68" t="s">
        <v>39</v>
      </c>
      <c r="G104" s="94"/>
      <c r="H104" s="142"/>
      <c r="I104" s="119"/>
      <c r="J104" s="117"/>
    </row>
    <row r="105" spans="1:10" s="4" customFormat="1" ht="13.95" customHeight="1">
      <c r="A105" s="87"/>
      <c r="B105" s="69"/>
      <c r="C105" s="69"/>
      <c r="D105" s="70"/>
      <c r="E105" s="91"/>
      <c r="F105" s="71"/>
      <c r="G105" s="92"/>
      <c r="H105" s="141"/>
      <c r="I105" s="118"/>
      <c r="J105" s="114"/>
    </row>
    <row r="106" spans="1:10" s="4" customFormat="1" ht="13.95" customHeight="1">
      <c r="A106" s="88">
        <v>9</v>
      </c>
      <c r="B106" s="85" t="s">
        <v>46</v>
      </c>
      <c r="C106" s="66"/>
      <c r="D106" s="67"/>
      <c r="E106" s="93">
        <v>1</v>
      </c>
      <c r="F106" s="68" t="s">
        <v>39</v>
      </c>
      <c r="G106" s="94"/>
      <c r="H106" s="142"/>
      <c r="I106" s="119"/>
      <c r="J106" s="117"/>
    </row>
    <row r="107" spans="1:10" s="4" customFormat="1" ht="13.95" customHeight="1">
      <c r="A107" s="87"/>
      <c r="B107" s="69"/>
      <c r="C107" s="69"/>
      <c r="D107" s="70"/>
      <c r="E107" s="91"/>
      <c r="F107" s="71"/>
      <c r="G107" s="92"/>
      <c r="H107" s="141"/>
      <c r="I107" s="118"/>
      <c r="J107" s="114"/>
    </row>
    <row r="108" spans="1:10" s="4" customFormat="1" ht="13.95" customHeight="1">
      <c r="A108" s="88"/>
      <c r="B108" s="85"/>
      <c r="C108" s="66"/>
      <c r="D108" s="67"/>
      <c r="E108" s="93"/>
      <c r="F108" s="68"/>
      <c r="G108" s="94"/>
      <c r="H108" s="142">
        <f>TRUNC(E108*G108)</f>
        <v>0</v>
      </c>
      <c r="I108" s="119"/>
      <c r="J108" s="117"/>
    </row>
    <row r="109" spans="1:10" s="4" customFormat="1" ht="13.95" customHeight="1">
      <c r="A109" s="87"/>
      <c r="B109" s="69"/>
      <c r="C109" s="69"/>
      <c r="D109" s="70"/>
      <c r="E109" s="91"/>
      <c r="F109" s="71"/>
      <c r="G109" s="92"/>
      <c r="H109" s="141"/>
      <c r="I109" s="118"/>
      <c r="J109" s="114"/>
    </row>
    <row r="110" spans="1:10" s="4" customFormat="1" ht="13.95" customHeight="1">
      <c r="A110" s="88"/>
      <c r="B110" s="85"/>
      <c r="C110" s="66"/>
      <c r="D110" s="67"/>
      <c r="E110" s="93"/>
      <c r="F110" s="68"/>
      <c r="G110" s="94"/>
      <c r="H110" s="142"/>
      <c r="I110" s="119"/>
      <c r="J110" s="117"/>
    </row>
    <row r="111" spans="1:10" s="4" customFormat="1" ht="13.95" customHeight="1">
      <c r="A111" s="87"/>
      <c r="B111" s="69"/>
      <c r="C111" s="69"/>
      <c r="D111" s="70"/>
      <c r="E111" s="91"/>
      <c r="F111" s="71"/>
      <c r="G111" s="92"/>
      <c r="H111" s="141"/>
      <c r="I111" s="118"/>
      <c r="J111" s="114"/>
    </row>
    <row r="112" spans="1:10" s="4" customFormat="1" ht="13.95" customHeight="1">
      <c r="A112" s="88"/>
      <c r="B112" s="85"/>
      <c r="C112" s="66"/>
      <c r="D112" s="67"/>
      <c r="E112" s="93"/>
      <c r="F112" s="68"/>
      <c r="G112" s="94"/>
      <c r="H112" s="142"/>
      <c r="I112" s="119"/>
      <c r="J112" s="117"/>
    </row>
    <row r="113" spans="1:10" s="4" customFormat="1" ht="13.95" customHeight="1">
      <c r="A113" s="87"/>
      <c r="B113" s="69"/>
      <c r="C113" s="69"/>
      <c r="D113" s="70"/>
      <c r="E113" s="91"/>
      <c r="F113" s="71"/>
      <c r="G113" s="92"/>
      <c r="H113" s="141"/>
      <c r="I113" s="118"/>
      <c r="J113" s="114"/>
    </row>
    <row r="114" spans="1:10" s="4" customFormat="1" ht="13.95" customHeight="1">
      <c r="A114" s="88"/>
      <c r="B114" s="85"/>
      <c r="C114" s="66"/>
      <c r="D114" s="67"/>
      <c r="E114" s="93"/>
      <c r="F114" s="68"/>
      <c r="G114" s="94"/>
      <c r="H114" s="142"/>
      <c r="I114" s="119"/>
      <c r="J114" s="117"/>
    </row>
    <row r="115" spans="1:10" s="4" customFormat="1" ht="13.95" customHeight="1">
      <c r="A115" s="87"/>
      <c r="B115" s="69"/>
      <c r="C115" s="69"/>
      <c r="D115" s="70"/>
      <c r="E115" s="91"/>
      <c r="F115" s="71"/>
      <c r="G115" s="92"/>
      <c r="H115" s="141"/>
      <c r="I115" s="118"/>
      <c r="J115" s="114"/>
    </row>
    <row r="116" spans="1:10" s="4" customFormat="1" ht="13.95" customHeight="1">
      <c r="A116" s="88"/>
      <c r="B116" s="85"/>
      <c r="C116" s="66"/>
      <c r="D116" s="67"/>
      <c r="E116" s="93"/>
      <c r="F116" s="68"/>
      <c r="G116" s="94"/>
      <c r="H116" s="142">
        <f>TRUNC(E116*G116)</f>
        <v>0</v>
      </c>
      <c r="I116" s="119"/>
      <c r="J116" s="117"/>
    </row>
    <row r="117" spans="1:10" s="4" customFormat="1" ht="13.95" customHeight="1">
      <c r="A117" s="87"/>
      <c r="B117" s="69"/>
      <c r="C117" s="69"/>
      <c r="D117" s="70"/>
      <c r="E117" s="91"/>
      <c r="F117" s="71"/>
      <c r="G117" s="92"/>
      <c r="H117" s="141"/>
      <c r="I117" s="118"/>
      <c r="J117" s="114"/>
    </row>
    <row r="118" spans="1:10" s="4" customFormat="1" ht="13.95" customHeight="1">
      <c r="A118" s="88"/>
      <c r="B118" s="85"/>
      <c r="C118" s="66"/>
      <c r="D118" s="67"/>
      <c r="E118" s="93"/>
      <c r="F118" s="68"/>
      <c r="G118" s="94"/>
      <c r="H118" s="142">
        <f>TRUNC(E118*G118)</f>
        <v>0</v>
      </c>
      <c r="I118" s="119"/>
      <c r="J118" s="117"/>
    </row>
    <row r="119" spans="1:10" s="4" customFormat="1" ht="13.95" customHeight="1">
      <c r="A119" s="87"/>
      <c r="B119" s="69"/>
      <c r="C119" s="69"/>
      <c r="D119" s="70"/>
      <c r="E119" s="91"/>
      <c r="F119" s="71"/>
      <c r="G119" s="92"/>
      <c r="H119" s="141"/>
      <c r="I119" s="154"/>
      <c r="J119" s="114"/>
    </row>
    <row r="120" spans="1:10" s="4" customFormat="1" ht="13.95" customHeight="1">
      <c r="A120" s="88"/>
      <c r="B120" s="85" t="s">
        <v>22</v>
      </c>
      <c r="C120" s="66"/>
      <c r="D120" s="67"/>
      <c r="E120" s="93"/>
      <c r="F120" s="68"/>
      <c r="G120" s="94"/>
      <c r="H120" s="142">
        <f>SUM(H85:H116)</f>
        <v>0</v>
      </c>
      <c r="I120" s="119">
        <f>SUM(I89:I119)</f>
        <v>0</v>
      </c>
      <c r="J120" s="117"/>
    </row>
    <row r="121" spans="1:10" s="4" customFormat="1" ht="13.95" customHeight="1">
      <c r="A121" s="89"/>
      <c r="B121" s="69"/>
      <c r="C121" s="72"/>
      <c r="D121" s="73"/>
      <c r="E121" s="74"/>
      <c r="F121" s="75"/>
      <c r="G121" s="76"/>
      <c r="H121" s="99"/>
      <c r="I121" s="124"/>
      <c r="J121" s="125"/>
    </row>
    <row r="122" spans="1:10" s="4" customFormat="1" ht="13.95" customHeight="1">
      <c r="A122" s="90"/>
      <c r="B122" s="96"/>
      <c r="C122" s="77"/>
      <c r="D122" s="78"/>
      <c r="E122" s="144"/>
      <c r="F122" s="86"/>
      <c r="G122" s="145"/>
      <c r="H122" s="146">
        <f>TRUNC(E122*G122)</f>
        <v>0</v>
      </c>
      <c r="I122" s="127"/>
      <c r="J122" s="128"/>
    </row>
    <row r="123" spans="1:10" ht="16.2" customHeight="1">
      <c r="A123" s="155"/>
      <c r="B123" s="155"/>
      <c r="C123" s="155"/>
      <c r="D123" s="155"/>
      <c r="E123" s="197"/>
      <c r="F123" s="197"/>
      <c r="G123" s="197"/>
      <c r="H123" s="155"/>
      <c r="I123" s="152"/>
      <c r="J123" s="156"/>
    </row>
    <row r="124" spans="1:10" s="7" customFormat="1" ht="16.2" customHeight="1">
      <c r="A124" s="1"/>
      <c r="B124" s="1"/>
      <c r="C124" s="1"/>
      <c r="D124" s="1"/>
      <c r="E124" s="1"/>
      <c r="F124" s="1"/>
      <c r="G124" s="1"/>
      <c r="H124" s="6"/>
      <c r="I124" s="34" t="str">
        <f>+I83</f>
        <v>№</v>
      </c>
      <c r="J124" s="35">
        <f>J83+1</f>
        <v>5</v>
      </c>
    </row>
    <row r="125" spans="1:10" s="4" customFormat="1" ht="28.2" customHeight="1">
      <c r="A125" s="192" t="s">
        <v>4</v>
      </c>
      <c r="B125" s="201"/>
      <c r="C125" s="202"/>
      <c r="D125" s="55" t="s">
        <v>0</v>
      </c>
      <c r="E125" s="56" t="s">
        <v>6</v>
      </c>
      <c r="F125" s="55" t="s">
        <v>7</v>
      </c>
      <c r="G125" s="56" t="s">
        <v>8</v>
      </c>
      <c r="H125" s="57" t="s">
        <v>9</v>
      </c>
      <c r="I125" s="198" t="s">
        <v>10</v>
      </c>
      <c r="J125" s="203"/>
    </row>
    <row r="126" spans="1:10" s="4" customFormat="1" ht="13.95" customHeight="1">
      <c r="A126" s="58"/>
      <c r="B126" s="3"/>
      <c r="C126" s="21"/>
      <c r="D126" s="22"/>
      <c r="E126" s="41"/>
      <c r="F126" s="23"/>
      <c r="G126" s="46"/>
      <c r="H126" s="33"/>
      <c r="I126" s="162" t="s">
        <v>58</v>
      </c>
      <c r="J126" s="20"/>
    </row>
    <row r="127" spans="1:10" s="4" customFormat="1" ht="13.95" customHeight="1">
      <c r="A127" s="11" t="s">
        <v>43</v>
      </c>
      <c r="B127" s="85" t="s">
        <v>60</v>
      </c>
      <c r="C127" s="12"/>
      <c r="D127" s="13"/>
      <c r="E127" s="42"/>
      <c r="F127" s="14"/>
      <c r="G127" s="47"/>
      <c r="H127" s="25">
        <f>TRUNC(E127*G127)</f>
        <v>0</v>
      </c>
      <c r="I127" s="52"/>
      <c r="J127" s="15"/>
    </row>
    <row r="128" spans="1:10" s="4" customFormat="1" ht="13.95" customHeight="1">
      <c r="A128" s="58"/>
      <c r="B128" s="3"/>
      <c r="C128" s="3"/>
      <c r="D128" s="22"/>
      <c r="E128" s="43"/>
      <c r="F128" s="23"/>
      <c r="G128" s="2"/>
      <c r="H128" s="28"/>
      <c r="I128" s="51"/>
      <c r="J128" s="20"/>
    </row>
    <row r="129" spans="1:10" s="4" customFormat="1" ht="13.95" customHeight="1">
      <c r="A129" s="11"/>
      <c r="B129" s="65"/>
      <c r="C129" s="37"/>
      <c r="D129" s="13"/>
      <c r="E129" s="42"/>
      <c r="F129" s="14"/>
      <c r="G129" s="47"/>
      <c r="H129" s="25">
        <f>TRUNC(E129*G129)</f>
        <v>0</v>
      </c>
      <c r="I129" s="52"/>
      <c r="J129" s="15"/>
    </row>
    <row r="130" spans="1:10" s="4" customFormat="1" ht="13.95" customHeight="1">
      <c r="A130" s="87"/>
      <c r="B130" s="69"/>
      <c r="C130" s="69"/>
      <c r="D130" s="70"/>
      <c r="E130" s="91"/>
      <c r="F130" s="71"/>
      <c r="G130" s="92"/>
      <c r="H130" s="141"/>
      <c r="I130" s="118"/>
      <c r="J130" s="114"/>
    </row>
    <row r="131" spans="1:10" s="4" customFormat="1" ht="13.95" customHeight="1">
      <c r="A131" s="88">
        <v>1</v>
      </c>
      <c r="B131" s="85" t="s">
        <v>23</v>
      </c>
      <c r="C131" s="66"/>
      <c r="D131" s="67"/>
      <c r="E131" s="93">
        <v>1</v>
      </c>
      <c r="F131" s="68" t="s">
        <v>39</v>
      </c>
      <c r="G131" s="94"/>
      <c r="H131" s="142"/>
      <c r="I131" s="119"/>
      <c r="J131" s="117"/>
    </row>
    <row r="132" spans="1:10" s="4" customFormat="1" ht="13.95" customHeight="1">
      <c r="A132" s="87"/>
      <c r="B132" s="69"/>
      <c r="C132" s="69"/>
      <c r="D132" s="70"/>
      <c r="E132" s="91"/>
      <c r="F132" s="71"/>
      <c r="G132" s="92"/>
      <c r="H132" s="141"/>
      <c r="I132" s="118"/>
      <c r="J132" s="114"/>
    </row>
    <row r="133" spans="1:10" s="4" customFormat="1" ht="13.95" customHeight="1">
      <c r="A133" s="88">
        <v>2</v>
      </c>
      <c r="B133" s="85" t="s">
        <v>27</v>
      </c>
      <c r="C133" s="66"/>
      <c r="D133" s="67"/>
      <c r="E133" s="93">
        <v>1</v>
      </c>
      <c r="F133" s="68" t="s">
        <v>39</v>
      </c>
      <c r="G133" s="94"/>
      <c r="H133" s="142"/>
      <c r="I133" s="119"/>
      <c r="J133" s="117"/>
    </row>
    <row r="134" spans="1:10" s="4" customFormat="1" ht="13.95" customHeight="1">
      <c r="A134" s="87"/>
      <c r="B134" s="69"/>
      <c r="C134" s="69"/>
      <c r="D134" s="70"/>
      <c r="E134" s="91"/>
      <c r="F134" s="71"/>
      <c r="G134" s="92"/>
      <c r="H134" s="141"/>
      <c r="I134" s="118"/>
      <c r="J134" s="114"/>
    </row>
    <row r="135" spans="1:10" s="4" customFormat="1" ht="13.95" customHeight="1">
      <c r="A135" s="88"/>
      <c r="B135" s="85"/>
      <c r="C135" s="66"/>
      <c r="D135" s="67"/>
      <c r="E135" s="93"/>
      <c r="F135" s="68"/>
      <c r="G135" s="94"/>
      <c r="H135" s="142"/>
      <c r="I135" s="119"/>
      <c r="J135" s="117"/>
    </row>
    <row r="136" spans="1:10" s="4" customFormat="1" ht="13.95" customHeight="1">
      <c r="A136" s="87"/>
      <c r="B136" s="69"/>
      <c r="C136" s="69"/>
      <c r="D136" s="70"/>
      <c r="E136" s="91"/>
      <c r="F136" s="71"/>
      <c r="G136" s="92"/>
      <c r="H136" s="141"/>
      <c r="I136" s="118"/>
      <c r="J136" s="114"/>
    </row>
    <row r="137" spans="1:10" s="4" customFormat="1" ht="13.95" customHeight="1">
      <c r="A137" s="88"/>
      <c r="B137" s="85"/>
      <c r="C137" s="66"/>
      <c r="D137" s="67"/>
      <c r="E137" s="93"/>
      <c r="F137" s="68"/>
      <c r="G137" s="94"/>
      <c r="H137" s="142"/>
      <c r="I137" s="119"/>
      <c r="J137" s="117"/>
    </row>
    <row r="138" spans="1:10" s="4" customFormat="1" ht="13.95" customHeight="1">
      <c r="A138" s="87"/>
      <c r="B138" s="69"/>
      <c r="C138" s="69"/>
      <c r="D138" s="70"/>
      <c r="E138" s="91"/>
      <c r="F138" s="71"/>
      <c r="G138" s="92"/>
      <c r="H138" s="141"/>
      <c r="I138" s="118"/>
      <c r="J138" s="114"/>
    </row>
    <row r="139" spans="1:10" s="4" customFormat="1" ht="13.95" customHeight="1">
      <c r="A139" s="88"/>
      <c r="B139" s="85"/>
      <c r="C139" s="66"/>
      <c r="D139" s="67"/>
      <c r="E139" s="93"/>
      <c r="F139" s="68"/>
      <c r="G139" s="94"/>
      <c r="H139" s="142"/>
      <c r="I139" s="119"/>
      <c r="J139" s="117"/>
    </row>
    <row r="140" spans="1:10" s="4" customFormat="1" ht="13.95" customHeight="1">
      <c r="A140" s="87"/>
      <c r="B140" s="69"/>
      <c r="C140" s="69"/>
      <c r="D140" s="70"/>
      <c r="E140" s="91"/>
      <c r="F140" s="71"/>
      <c r="G140" s="92"/>
      <c r="H140" s="141"/>
      <c r="I140" s="118"/>
      <c r="J140" s="114"/>
    </row>
    <row r="141" spans="1:10" s="4" customFormat="1" ht="13.95" customHeight="1">
      <c r="A141" s="88"/>
      <c r="B141" s="85"/>
      <c r="C141" s="66"/>
      <c r="D141" s="67"/>
      <c r="E141" s="93"/>
      <c r="F141" s="68"/>
      <c r="G141" s="94"/>
      <c r="H141" s="142"/>
      <c r="I141" s="119"/>
      <c r="J141" s="117"/>
    </row>
    <row r="142" spans="1:10" s="4" customFormat="1" ht="13.95" customHeight="1">
      <c r="A142" s="87"/>
      <c r="B142" s="69"/>
      <c r="C142" s="69"/>
      <c r="D142" s="70"/>
      <c r="E142" s="91"/>
      <c r="F142" s="71"/>
      <c r="G142" s="92"/>
      <c r="H142" s="141"/>
      <c r="I142" s="118"/>
      <c r="J142" s="114"/>
    </row>
    <row r="143" spans="1:10" s="4" customFormat="1" ht="13.95" customHeight="1">
      <c r="A143" s="88"/>
      <c r="B143" s="85"/>
      <c r="C143" s="66"/>
      <c r="D143" s="67"/>
      <c r="E143" s="93"/>
      <c r="F143" s="68"/>
      <c r="G143" s="94"/>
      <c r="H143" s="142"/>
      <c r="I143" s="119"/>
      <c r="J143" s="117"/>
    </row>
    <row r="144" spans="1:10" s="4" customFormat="1" ht="13.95" customHeight="1">
      <c r="A144" s="87"/>
      <c r="B144" s="69"/>
      <c r="C144" s="69"/>
      <c r="D144" s="70"/>
      <c r="E144" s="91"/>
      <c r="F144" s="71"/>
      <c r="G144" s="92"/>
      <c r="H144" s="141"/>
      <c r="I144" s="118"/>
      <c r="J144" s="114"/>
    </row>
    <row r="145" spans="1:10" s="4" customFormat="1" ht="13.95" customHeight="1">
      <c r="A145" s="88"/>
      <c r="B145" s="85"/>
      <c r="C145" s="66"/>
      <c r="D145" s="67"/>
      <c r="E145" s="93"/>
      <c r="F145" s="68"/>
      <c r="G145" s="94"/>
      <c r="H145" s="142"/>
      <c r="I145" s="119"/>
      <c r="J145" s="117"/>
    </row>
    <row r="146" spans="1:10" s="4" customFormat="1" ht="13.95" customHeight="1">
      <c r="A146" s="87"/>
      <c r="B146" s="69"/>
      <c r="C146" s="69"/>
      <c r="D146" s="70"/>
      <c r="E146" s="91"/>
      <c r="F146" s="71"/>
      <c r="G146" s="92"/>
      <c r="H146" s="141"/>
      <c r="I146" s="118"/>
      <c r="J146" s="114"/>
    </row>
    <row r="147" spans="1:10" s="4" customFormat="1" ht="13.95" customHeight="1">
      <c r="A147" s="88"/>
      <c r="B147" s="85"/>
      <c r="C147" s="66"/>
      <c r="D147" s="67"/>
      <c r="E147" s="93"/>
      <c r="F147" s="68"/>
      <c r="G147" s="94"/>
      <c r="H147" s="142"/>
      <c r="I147" s="119"/>
      <c r="J147" s="117"/>
    </row>
    <row r="148" spans="1:10" s="4" customFormat="1" ht="13.95" customHeight="1">
      <c r="A148" s="87"/>
      <c r="B148" s="69"/>
      <c r="C148" s="69"/>
      <c r="D148" s="70"/>
      <c r="E148" s="91"/>
      <c r="F148" s="71"/>
      <c r="G148" s="92"/>
      <c r="H148" s="141"/>
      <c r="I148" s="118"/>
      <c r="J148" s="114"/>
    </row>
    <row r="149" spans="1:10" s="4" customFormat="1" ht="13.95" customHeight="1">
      <c r="A149" s="88"/>
      <c r="B149" s="85"/>
      <c r="C149" s="66"/>
      <c r="D149" s="67"/>
      <c r="E149" s="93"/>
      <c r="F149" s="68"/>
      <c r="G149" s="94"/>
      <c r="H149" s="142"/>
      <c r="I149" s="119"/>
      <c r="J149" s="117"/>
    </row>
    <row r="150" spans="1:10" s="4" customFormat="1" ht="13.95" customHeight="1">
      <c r="A150" s="87"/>
      <c r="B150" s="69"/>
      <c r="C150" s="69"/>
      <c r="D150" s="70"/>
      <c r="E150" s="91"/>
      <c r="F150" s="71"/>
      <c r="G150" s="92"/>
      <c r="H150" s="141"/>
      <c r="I150" s="118"/>
      <c r="J150" s="114"/>
    </row>
    <row r="151" spans="1:10" s="4" customFormat="1" ht="13.95" customHeight="1">
      <c r="A151" s="88"/>
      <c r="B151" s="85"/>
      <c r="C151" s="66"/>
      <c r="D151" s="67"/>
      <c r="E151" s="93"/>
      <c r="F151" s="68"/>
      <c r="G151" s="94"/>
      <c r="H151" s="142"/>
      <c r="I151" s="119"/>
      <c r="J151" s="117"/>
    </row>
    <row r="152" spans="1:10" s="4" customFormat="1" ht="13.95" customHeight="1">
      <c r="A152" s="87"/>
      <c r="B152" s="69"/>
      <c r="C152" s="69"/>
      <c r="D152" s="70"/>
      <c r="E152" s="91"/>
      <c r="F152" s="71"/>
      <c r="G152" s="92"/>
      <c r="H152" s="141"/>
      <c r="I152" s="118"/>
      <c r="J152" s="114"/>
    </row>
    <row r="153" spans="1:10" s="4" customFormat="1" ht="13.95" customHeight="1">
      <c r="A153" s="88"/>
      <c r="B153" s="85"/>
      <c r="C153" s="66"/>
      <c r="D153" s="67"/>
      <c r="E153" s="93"/>
      <c r="F153" s="68"/>
      <c r="G153" s="94"/>
      <c r="H153" s="142"/>
      <c r="I153" s="119"/>
      <c r="J153" s="117"/>
    </row>
    <row r="154" spans="1:10" s="4" customFormat="1" ht="13.95" customHeight="1">
      <c r="A154" s="87"/>
      <c r="B154" s="69"/>
      <c r="C154" s="69"/>
      <c r="D154" s="70"/>
      <c r="E154" s="91"/>
      <c r="F154" s="71"/>
      <c r="G154" s="92"/>
      <c r="H154" s="141"/>
      <c r="I154" s="118"/>
      <c r="J154" s="114"/>
    </row>
    <row r="155" spans="1:10" s="4" customFormat="1" ht="13.95" customHeight="1">
      <c r="A155" s="88"/>
      <c r="B155" s="85"/>
      <c r="C155" s="66"/>
      <c r="D155" s="67"/>
      <c r="E155" s="93"/>
      <c r="F155" s="68"/>
      <c r="G155" s="94"/>
      <c r="H155" s="142"/>
      <c r="I155" s="119"/>
      <c r="J155" s="117"/>
    </row>
    <row r="156" spans="1:10" s="4" customFormat="1" ht="13.95" customHeight="1">
      <c r="A156" s="87"/>
      <c r="B156" s="69"/>
      <c r="C156" s="69"/>
      <c r="D156" s="70"/>
      <c r="E156" s="91"/>
      <c r="F156" s="71"/>
      <c r="G156" s="92"/>
      <c r="H156" s="141"/>
      <c r="I156" s="118"/>
      <c r="J156" s="114"/>
    </row>
    <row r="157" spans="1:10" s="4" customFormat="1" ht="13.95" customHeight="1">
      <c r="A157" s="88"/>
      <c r="B157" s="85"/>
      <c r="C157" s="66"/>
      <c r="D157" s="67"/>
      <c r="E157" s="93"/>
      <c r="F157" s="68"/>
      <c r="G157" s="94"/>
      <c r="H157" s="142"/>
      <c r="I157" s="119"/>
      <c r="J157" s="117"/>
    </row>
    <row r="158" spans="1:10" s="4" customFormat="1" ht="13.95" customHeight="1">
      <c r="A158" s="87"/>
      <c r="B158" s="69"/>
      <c r="C158" s="69"/>
      <c r="D158" s="70"/>
      <c r="E158" s="91"/>
      <c r="F158" s="71"/>
      <c r="G158" s="92"/>
      <c r="H158" s="141"/>
      <c r="I158" s="118"/>
      <c r="J158" s="114"/>
    </row>
    <row r="159" spans="1:10" s="4" customFormat="1" ht="13.95" customHeight="1">
      <c r="A159" s="88"/>
      <c r="B159" s="85"/>
      <c r="C159" s="66"/>
      <c r="D159" s="67"/>
      <c r="E159" s="93"/>
      <c r="F159" s="68"/>
      <c r="G159" s="94"/>
      <c r="H159" s="142"/>
      <c r="I159" s="119"/>
      <c r="J159" s="117"/>
    </row>
    <row r="160" spans="1:10" s="4" customFormat="1" ht="13.95" customHeight="1">
      <c r="A160" s="87"/>
      <c r="B160" s="69"/>
      <c r="C160" s="69"/>
      <c r="D160" s="70"/>
      <c r="E160" s="91"/>
      <c r="F160" s="71"/>
      <c r="G160" s="92"/>
      <c r="H160" s="141"/>
      <c r="I160" s="154"/>
      <c r="J160" s="114"/>
    </row>
    <row r="161" spans="1:10" s="4" customFormat="1" ht="13.95" customHeight="1">
      <c r="A161" s="88"/>
      <c r="B161" s="85" t="s">
        <v>22</v>
      </c>
      <c r="C161" s="66"/>
      <c r="D161" s="67"/>
      <c r="E161" s="93"/>
      <c r="F161" s="68"/>
      <c r="G161" s="94"/>
      <c r="H161" s="142"/>
      <c r="I161" s="119"/>
      <c r="J161" s="117"/>
    </row>
    <row r="162" spans="1:10" s="4" customFormat="1" ht="13.95" customHeight="1">
      <c r="A162" s="89"/>
      <c r="B162" s="69"/>
      <c r="C162" s="72"/>
      <c r="D162" s="73"/>
      <c r="E162" s="74"/>
      <c r="F162" s="75"/>
      <c r="G162" s="76"/>
      <c r="H162" s="99"/>
      <c r="I162" s="124"/>
      <c r="J162" s="125"/>
    </row>
    <row r="163" spans="1:10" s="4" customFormat="1" ht="13.95" customHeight="1">
      <c r="A163" s="90"/>
      <c r="B163" s="96"/>
      <c r="C163" s="77"/>
      <c r="D163" s="78"/>
      <c r="E163" s="144"/>
      <c r="F163" s="86"/>
      <c r="G163" s="145"/>
      <c r="H163" s="146">
        <f>TRUNC(E163*G163)</f>
        <v>0</v>
      </c>
      <c r="I163" s="127"/>
      <c r="J163" s="128"/>
    </row>
    <row r="164" spans="1:10" ht="16.2" customHeight="1">
      <c r="A164" s="155"/>
      <c r="B164" s="155"/>
      <c r="C164" s="155"/>
      <c r="D164" s="155"/>
      <c r="E164" s="204"/>
      <c r="F164" s="204"/>
      <c r="G164" s="204"/>
      <c r="H164" s="155"/>
      <c r="I164" s="152"/>
      <c r="J164" s="156"/>
    </row>
    <row r="165" spans="1:10" s="7" customFormat="1" ht="16.2" customHeight="1">
      <c r="A165" s="155"/>
      <c r="B165" s="155"/>
      <c r="C165" s="155"/>
      <c r="D165" s="155"/>
      <c r="E165" s="155"/>
      <c r="F165" s="155"/>
      <c r="G165" s="155"/>
      <c r="H165" s="100"/>
      <c r="I165" s="153" t="str">
        <f>I83</f>
        <v>№</v>
      </c>
      <c r="J165" s="157">
        <f>+J124+1</f>
        <v>6</v>
      </c>
    </row>
    <row r="166" spans="1:10" s="4" customFormat="1" ht="28.2" customHeight="1">
      <c r="A166" s="182" t="s">
        <v>11</v>
      </c>
      <c r="B166" s="183"/>
      <c r="C166" s="195"/>
      <c r="D166" s="137" t="s">
        <v>0</v>
      </c>
      <c r="E166" s="138" t="s">
        <v>6</v>
      </c>
      <c r="F166" s="137" t="s">
        <v>7</v>
      </c>
      <c r="G166" s="138" t="s">
        <v>8</v>
      </c>
      <c r="H166" s="139" t="s">
        <v>9</v>
      </c>
      <c r="I166" s="191" t="s">
        <v>10</v>
      </c>
      <c r="J166" s="186"/>
    </row>
    <row r="167" spans="1:10" s="4" customFormat="1" ht="13.95" customHeight="1">
      <c r="A167" s="87"/>
      <c r="B167" s="69"/>
      <c r="C167" s="81"/>
      <c r="D167" s="70"/>
      <c r="E167" s="79"/>
      <c r="F167" s="71"/>
      <c r="G167" s="80"/>
      <c r="H167" s="101"/>
      <c r="I167" s="162" t="s">
        <v>58</v>
      </c>
      <c r="J167" s="114"/>
    </row>
    <row r="168" spans="1:10" s="4" customFormat="1" ht="13.95" customHeight="1">
      <c r="A168" s="88" t="s">
        <v>61</v>
      </c>
      <c r="B168" s="85" t="s">
        <v>42</v>
      </c>
      <c r="C168" s="82"/>
      <c r="D168" s="67"/>
      <c r="E168" s="93"/>
      <c r="F168" s="68"/>
      <c r="G168" s="94"/>
      <c r="H168" s="142">
        <f>TRUNC(E168*G168)</f>
        <v>0</v>
      </c>
      <c r="I168" s="119"/>
      <c r="J168" s="117"/>
    </row>
    <row r="169" spans="1:10" s="4" customFormat="1" ht="13.95" customHeight="1">
      <c r="A169" s="87"/>
      <c r="B169" s="69"/>
      <c r="C169" s="69"/>
      <c r="D169" s="70"/>
      <c r="E169" s="91"/>
      <c r="F169" s="71"/>
      <c r="G169" s="92"/>
      <c r="H169" s="141"/>
      <c r="I169" s="118"/>
      <c r="J169" s="114"/>
    </row>
    <row r="170" spans="1:10" s="4" customFormat="1" ht="13.95" customHeight="1">
      <c r="A170" s="88">
        <v>1</v>
      </c>
      <c r="B170" s="85" t="s">
        <v>42</v>
      </c>
      <c r="C170" s="66"/>
      <c r="D170" s="67"/>
      <c r="E170" s="93">
        <v>1</v>
      </c>
      <c r="F170" s="68" t="s">
        <v>39</v>
      </c>
      <c r="G170" s="94"/>
      <c r="H170" s="142"/>
      <c r="I170" s="119"/>
      <c r="J170" s="117"/>
    </row>
    <row r="171" spans="1:10" s="4" customFormat="1" ht="13.95" customHeight="1">
      <c r="A171" s="87"/>
      <c r="B171" s="69"/>
      <c r="C171" s="69"/>
      <c r="D171" s="70"/>
      <c r="E171" s="91"/>
      <c r="F171" s="71"/>
      <c r="G171" s="92"/>
      <c r="H171" s="141"/>
      <c r="I171" s="118"/>
      <c r="J171" s="114"/>
    </row>
    <row r="172" spans="1:10" s="4" customFormat="1" ht="13.95" customHeight="1">
      <c r="A172" s="88"/>
      <c r="B172" s="85"/>
      <c r="C172" s="66"/>
      <c r="D172" s="67"/>
      <c r="E172" s="93"/>
      <c r="F172" s="68"/>
      <c r="G172" s="94"/>
      <c r="H172" s="142"/>
      <c r="I172" s="119"/>
      <c r="J172" s="117"/>
    </row>
    <row r="173" spans="1:10" s="4" customFormat="1" ht="13.95" customHeight="1">
      <c r="A173" s="87"/>
      <c r="B173" s="69"/>
      <c r="C173" s="69"/>
      <c r="D173" s="70"/>
      <c r="E173" s="91"/>
      <c r="F173" s="71"/>
      <c r="G173" s="92"/>
      <c r="H173" s="141"/>
      <c r="I173" s="118"/>
      <c r="J173" s="114"/>
    </row>
    <row r="174" spans="1:10" s="4" customFormat="1" ht="13.95" customHeight="1">
      <c r="A174" s="88"/>
      <c r="B174" s="85"/>
      <c r="C174" s="66"/>
      <c r="D174" s="67"/>
      <c r="E174" s="93"/>
      <c r="F174" s="68"/>
      <c r="G174" s="94"/>
      <c r="H174" s="142"/>
      <c r="I174" s="119"/>
      <c r="J174" s="117"/>
    </row>
    <row r="175" spans="1:10" s="4" customFormat="1" ht="13.95" customHeight="1">
      <c r="A175" s="87"/>
      <c r="B175" s="69"/>
      <c r="C175" s="69"/>
      <c r="D175" s="70"/>
      <c r="E175" s="91"/>
      <c r="F175" s="71"/>
      <c r="G175" s="92"/>
      <c r="H175" s="141"/>
      <c r="I175" s="118"/>
      <c r="J175" s="114"/>
    </row>
    <row r="176" spans="1:10" s="4" customFormat="1" ht="13.95" customHeight="1">
      <c r="A176" s="88"/>
      <c r="B176" s="85"/>
      <c r="C176" s="66"/>
      <c r="D176" s="67"/>
      <c r="E176" s="93"/>
      <c r="F176" s="68"/>
      <c r="G176" s="94"/>
      <c r="H176" s="142"/>
      <c r="I176" s="119"/>
      <c r="J176" s="117"/>
    </row>
    <row r="177" spans="1:10" s="4" customFormat="1" ht="13.95" customHeight="1">
      <c r="A177" s="87"/>
      <c r="B177" s="69"/>
      <c r="C177" s="69"/>
      <c r="D177" s="70"/>
      <c r="E177" s="91"/>
      <c r="F177" s="71"/>
      <c r="G177" s="92"/>
      <c r="H177" s="141"/>
      <c r="I177" s="118"/>
      <c r="J177" s="114"/>
    </row>
    <row r="178" spans="1:10" s="4" customFormat="1" ht="13.95" customHeight="1">
      <c r="A178" s="88"/>
      <c r="B178" s="85"/>
      <c r="C178" s="66"/>
      <c r="D178" s="67"/>
      <c r="E178" s="93"/>
      <c r="F178" s="68"/>
      <c r="G178" s="94"/>
      <c r="H178" s="142"/>
      <c r="I178" s="119"/>
      <c r="J178" s="117"/>
    </row>
    <row r="179" spans="1:10" s="4" customFormat="1" ht="13.95" customHeight="1">
      <c r="A179" s="87"/>
      <c r="B179" s="69"/>
      <c r="C179" s="69"/>
      <c r="D179" s="70"/>
      <c r="E179" s="91"/>
      <c r="F179" s="71"/>
      <c r="G179" s="92"/>
      <c r="H179" s="141"/>
      <c r="I179" s="118"/>
      <c r="J179" s="114"/>
    </row>
    <row r="180" spans="1:10" s="4" customFormat="1" ht="13.95" customHeight="1">
      <c r="A180" s="88"/>
      <c r="B180" s="85"/>
      <c r="C180" s="66"/>
      <c r="D180" s="67"/>
      <c r="E180" s="93"/>
      <c r="F180" s="68"/>
      <c r="G180" s="94"/>
      <c r="H180" s="142"/>
      <c r="I180" s="119"/>
      <c r="J180" s="117"/>
    </row>
    <row r="181" spans="1:10" s="4" customFormat="1" ht="13.95" customHeight="1">
      <c r="A181" s="87"/>
      <c r="B181" s="69"/>
      <c r="C181" s="69"/>
      <c r="D181" s="70"/>
      <c r="E181" s="91"/>
      <c r="F181" s="71"/>
      <c r="G181" s="92"/>
      <c r="H181" s="141"/>
      <c r="I181" s="118"/>
      <c r="J181" s="114"/>
    </row>
    <row r="182" spans="1:10" s="4" customFormat="1" ht="13.95" customHeight="1">
      <c r="A182" s="88"/>
      <c r="B182" s="85"/>
      <c r="C182" s="66"/>
      <c r="D182" s="67"/>
      <c r="E182" s="93"/>
      <c r="F182" s="68"/>
      <c r="G182" s="94"/>
      <c r="H182" s="142"/>
      <c r="I182" s="119"/>
      <c r="J182" s="117"/>
    </row>
    <row r="183" spans="1:10" s="4" customFormat="1" ht="13.95" customHeight="1">
      <c r="A183" s="87"/>
      <c r="B183" s="69"/>
      <c r="C183" s="69"/>
      <c r="D183" s="70"/>
      <c r="E183" s="91"/>
      <c r="F183" s="71"/>
      <c r="G183" s="92"/>
      <c r="H183" s="141"/>
      <c r="I183" s="118"/>
      <c r="J183" s="114"/>
    </row>
    <row r="184" spans="1:10" s="4" customFormat="1" ht="13.95" customHeight="1">
      <c r="A184" s="88"/>
      <c r="B184" s="85"/>
      <c r="C184" s="66"/>
      <c r="D184" s="67"/>
      <c r="E184" s="93"/>
      <c r="F184" s="68"/>
      <c r="G184" s="94"/>
      <c r="H184" s="142"/>
      <c r="I184" s="119"/>
      <c r="J184" s="117"/>
    </row>
    <row r="185" spans="1:10" s="4" customFormat="1" ht="13.95" customHeight="1">
      <c r="A185" s="87"/>
      <c r="B185" s="69"/>
      <c r="C185" s="69"/>
      <c r="D185" s="70"/>
      <c r="E185" s="91"/>
      <c r="F185" s="71"/>
      <c r="G185" s="92"/>
      <c r="H185" s="141"/>
      <c r="I185" s="118"/>
      <c r="J185" s="114"/>
    </row>
    <row r="186" spans="1:10" s="4" customFormat="1" ht="13.95" customHeight="1">
      <c r="A186" s="88"/>
      <c r="B186" s="85"/>
      <c r="C186" s="66"/>
      <c r="D186" s="67"/>
      <c r="E186" s="93"/>
      <c r="F186" s="68"/>
      <c r="G186" s="94"/>
      <c r="H186" s="142"/>
      <c r="I186" s="119"/>
      <c r="J186" s="117"/>
    </row>
    <row r="187" spans="1:10" s="4" customFormat="1" ht="13.95" customHeight="1">
      <c r="A187" s="87"/>
      <c r="B187" s="69"/>
      <c r="C187" s="69"/>
      <c r="D187" s="70"/>
      <c r="E187" s="91"/>
      <c r="F187" s="71"/>
      <c r="G187" s="92"/>
      <c r="H187" s="141"/>
      <c r="I187" s="118"/>
      <c r="J187" s="114"/>
    </row>
    <row r="188" spans="1:10" s="4" customFormat="1" ht="13.95" customHeight="1">
      <c r="A188" s="88"/>
      <c r="B188" s="85"/>
      <c r="C188" s="66"/>
      <c r="D188" s="67"/>
      <c r="E188" s="93"/>
      <c r="F188" s="68"/>
      <c r="G188" s="94"/>
      <c r="H188" s="142"/>
      <c r="I188" s="119"/>
      <c r="J188" s="117"/>
    </row>
    <row r="189" spans="1:10" s="4" customFormat="1" ht="13.95" customHeight="1">
      <c r="A189" s="87"/>
      <c r="B189" s="69"/>
      <c r="C189" s="69"/>
      <c r="D189" s="70"/>
      <c r="E189" s="91"/>
      <c r="F189" s="71"/>
      <c r="G189" s="92"/>
      <c r="H189" s="141"/>
      <c r="I189" s="118"/>
      <c r="J189" s="114"/>
    </row>
    <row r="190" spans="1:10" s="4" customFormat="1" ht="13.95" customHeight="1">
      <c r="A190" s="88"/>
      <c r="B190" s="85"/>
      <c r="C190" s="66"/>
      <c r="D190" s="67"/>
      <c r="E190" s="93"/>
      <c r="F190" s="68"/>
      <c r="G190" s="94"/>
      <c r="H190" s="142"/>
      <c r="I190" s="119"/>
      <c r="J190" s="117"/>
    </row>
    <row r="191" spans="1:10" s="4" customFormat="1" ht="13.95" customHeight="1">
      <c r="A191" s="87"/>
      <c r="B191" s="69"/>
      <c r="C191" s="69"/>
      <c r="D191" s="70"/>
      <c r="E191" s="91"/>
      <c r="F191" s="71"/>
      <c r="G191" s="92"/>
      <c r="H191" s="141"/>
      <c r="I191" s="118"/>
      <c r="J191" s="114"/>
    </row>
    <row r="192" spans="1:10" s="4" customFormat="1" ht="13.95" customHeight="1">
      <c r="A192" s="11"/>
      <c r="B192" s="24"/>
      <c r="C192" s="37"/>
      <c r="D192" s="13"/>
      <c r="E192" s="42"/>
      <c r="F192" s="14"/>
      <c r="G192" s="47"/>
      <c r="H192" s="25"/>
      <c r="I192" s="52"/>
      <c r="J192" s="15"/>
    </row>
    <row r="193" spans="1:10" s="4" customFormat="1" ht="13.95" customHeight="1">
      <c r="A193" s="58"/>
      <c r="B193" s="3"/>
      <c r="C193" s="3"/>
      <c r="D193" s="22"/>
      <c r="E193" s="43"/>
      <c r="F193" s="23"/>
      <c r="G193" s="2"/>
      <c r="H193" s="28"/>
      <c r="I193" s="51"/>
      <c r="J193" s="20"/>
    </row>
    <row r="194" spans="1:10" s="4" customFormat="1" ht="13.95" customHeight="1">
      <c r="A194" s="11"/>
      <c r="B194" s="24"/>
      <c r="C194" s="37"/>
      <c r="D194" s="13"/>
      <c r="E194" s="42"/>
      <c r="F194" s="14"/>
      <c r="G194" s="47"/>
      <c r="H194" s="25"/>
      <c r="I194" s="52"/>
      <c r="J194" s="15"/>
    </row>
    <row r="195" spans="1:10" s="4" customFormat="1" ht="13.95" customHeight="1">
      <c r="A195" s="58"/>
      <c r="B195" s="3"/>
      <c r="C195" s="3"/>
      <c r="D195" s="22"/>
      <c r="E195" s="43"/>
      <c r="F195" s="23"/>
      <c r="G195" s="2"/>
      <c r="H195" s="28"/>
      <c r="I195" s="51"/>
      <c r="J195" s="20"/>
    </row>
    <row r="196" spans="1:10" s="4" customFormat="1" ht="13.95" customHeight="1">
      <c r="A196" s="11"/>
      <c r="B196" s="24"/>
      <c r="C196" s="37"/>
      <c r="D196" s="13"/>
      <c r="E196" s="42"/>
      <c r="F196" s="14"/>
      <c r="G196" s="47"/>
      <c r="H196" s="25"/>
      <c r="I196" s="52"/>
      <c r="J196" s="15"/>
    </row>
    <row r="197" spans="1:10" s="4" customFormat="1" ht="13.95" customHeight="1">
      <c r="A197" s="58"/>
      <c r="B197" s="3"/>
      <c r="C197" s="3"/>
      <c r="D197" s="22"/>
      <c r="E197" s="43"/>
      <c r="F197" s="23"/>
      <c r="G197" s="2"/>
      <c r="H197" s="28"/>
      <c r="I197" s="51"/>
      <c r="J197" s="20"/>
    </row>
    <row r="198" spans="1:10" s="4" customFormat="1" ht="13.95" customHeight="1">
      <c r="A198" s="11"/>
      <c r="B198" s="24"/>
      <c r="C198" s="37"/>
      <c r="D198" s="13"/>
      <c r="E198" s="42"/>
      <c r="F198" s="14"/>
      <c r="G198" s="47"/>
      <c r="H198" s="25"/>
      <c r="I198" s="52"/>
      <c r="J198" s="15"/>
    </row>
    <row r="199" spans="1:10" s="4" customFormat="1" ht="13.95" customHeight="1">
      <c r="A199" s="58"/>
      <c r="B199" s="3"/>
      <c r="C199" s="3"/>
      <c r="D199" s="22"/>
      <c r="E199" s="43"/>
      <c r="F199" s="23"/>
      <c r="G199" s="2"/>
      <c r="H199" s="28"/>
      <c r="I199" s="51"/>
      <c r="J199" s="20"/>
    </row>
    <row r="200" spans="1:10" s="4" customFormat="1" ht="13.95" customHeight="1">
      <c r="A200" s="11"/>
      <c r="B200" s="24"/>
      <c r="C200" s="37"/>
      <c r="D200" s="13"/>
      <c r="E200" s="42"/>
      <c r="F200" s="14"/>
      <c r="G200" s="47"/>
      <c r="H200" s="25"/>
      <c r="I200" s="52"/>
      <c r="J200" s="15"/>
    </row>
    <row r="201" spans="1:10" s="4" customFormat="1" ht="13.95" customHeight="1">
      <c r="A201" s="58"/>
      <c r="B201" s="3"/>
      <c r="C201" s="3"/>
      <c r="D201" s="22"/>
      <c r="E201" s="43"/>
      <c r="F201" s="23"/>
      <c r="G201" s="2"/>
      <c r="H201" s="97"/>
      <c r="I201" s="51"/>
      <c r="J201" s="20"/>
    </row>
    <row r="202" spans="1:10" s="4" customFormat="1" ht="13.95" customHeight="1">
      <c r="A202" s="11"/>
      <c r="B202" s="24" t="s">
        <v>22</v>
      </c>
      <c r="C202" s="37"/>
      <c r="D202" s="13"/>
      <c r="E202" s="42"/>
      <c r="F202" s="14"/>
      <c r="G202" s="47"/>
      <c r="H202" s="98"/>
      <c r="I202" s="52"/>
      <c r="J202" s="15"/>
    </row>
    <row r="203" spans="1:10" s="4" customFormat="1" ht="13.95" customHeight="1">
      <c r="A203" s="59"/>
      <c r="B203" s="3"/>
      <c r="C203" s="38"/>
      <c r="D203" s="8"/>
      <c r="E203" s="44"/>
      <c r="F203" s="9"/>
      <c r="G203" s="48"/>
      <c r="H203" s="10"/>
      <c r="I203" s="53"/>
      <c r="J203" s="39"/>
    </row>
    <row r="204" spans="1:10" s="4" customFormat="1" ht="13.95" customHeight="1">
      <c r="A204" s="16"/>
      <c r="B204" s="26"/>
      <c r="C204" s="40"/>
      <c r="D204" s="17"/>
      <c r="E204" s="45"/>
      <c r="F204" s="18"/>
      <c r="G204" s="49"/>
      <c r="H204" s="27"/>
      <c r="I204" s="54"/>
      <c r="J204" s="19"/>
    </row>
    <row r="205" spans="1:10" ht="16.2" customHeight="1">
      <c r="A205" s="4"/>
      <c r="B205" s="4"/>
      <c r="C205" s="4"/>
      <c r="D205" s="4"/>
      <c r="E205" s="179">
        <f>E123</f>
        <v>0</v>
      </c>
      <c r="F205" s="179"/>
      <c r="G205" s="179"/>
      <c r="H205" s="4"/>
      <c r="I205" s="29"/>
      <c r="J205" s="36"/>
    </row>
  </sheetData>
  <mergeCells count="15">
    <mergeCell ref="I166:J166"/>
    <mergeCell ref="E205:G205"/>
    <mergeCell ref="A84:C84"/>
    <mergeCell ref="A166:C166"/>
    <mergeCell ref="A2:C2"/>
    <mergeCell ref="E41:G41"/>
    <mergeCell ref="E82:G82"/>
    <mergeCell ref="E123:G123"/>
    <mergeCell ref="A43:C43"/>
    <mergeCell ref="I84:J84"/>
    <mergeCell ref="I2:J2"/>
    <mergeCell ref="I43:J43"/>
    <mergeCell ref="A125:C125"/>
    <mergeCell ref="I125:J125"/>
    <mergeCell ref="E164:G164"/>
  </mergeCells>
  <phoneticPr fontId="2"/>
  <printOptions horizontalCentered="1" verticalCentered="1"/>
  <pageMargins left="0.39370078740157483" right="0.39370078740157483" top="0.59055118110236227" bottom="0.3149606299212598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41"/>
  <sheetViews>
    <sheetView showGridLines="0" showZeros="0" view="pageBreakPreview" topLeftCell="A3" zoomScaleNormal="100" zoomScaleSheetLayoutView="100" workbookViewId="0">
      <selection activeCell="M9" sqref="M9"/>
    </sheetView>
  </sheetViews>
  <sheetFormatPr defaultColWidth="8.69921875" defaultRowHeight="14.4"/>
  <cols>
    <col min="1" max="1" width="4.19921875" style="155" customWidth="1"/>
    <col min="2" max="2" width="23.69921875" style="155" customWidth="1"/>
    <col min="3" max="3" width="0.8984375" style="155" customWidth="1"/>
    <col min="4" max="4" width="23.69921875" style="155" customWidth="1"/>
    <col min="5" max="5" width="10.69921875" style="155" customWidth="1"/>
    <col min="6" max="6" width="6.69921875" style="155" customWidth="1"/>
    <col min="7" max="7" width="12.69921875" style="155" customWidth="1"/>
    <col min="8" max="8" width="15.69921875" style="155" customWidth="1"/>
    <col min="9" max="9" width="19.69921875" style="155" customWidth="1"/>
    <col min="10" max="10" width="7.69921875" style="155" customWidth="1"/>
    <col min="11" max="11" width="2.19921875" style="155" customWidth="1"/>
    <col min="12" max="16384" width="8.69921875" style="155"/>
  </cols>
  <sheetData>
    <row r="1" spans="1:10" ht="16.2" customHeight="1">
      <c r="H1" s="158"/>
      <c r="I1" s="153" t="str">
        <f>総原!I1</f>
        <v>№</v>
      </c>
      <c r="J1" s="157">
        <v>3</v>
      </c>
    </row>
    <row r="2" spans="1:10" ht="28.2" customHeight="1">
      <c r="A2" s="182" t="s">
        <v>4</v>
      </c>
      <c r="B2" s="183"/>
      <c r="C2" s="205"/>
      <c r="D2" s="137" t="s">
        <v>0</v>
      </c>
      <c r="E2" s="138" t="s">
        <v>6</v>
      </c>
      <c r="F2" s="137" t="s">
        <v>7</v>
      </c>
      <c r="G2" s="138" t="s">
        <v>8</v>
      </c>
      <c r="H2" s="139" t="s">
        <v>9</v>
      </c>
      <c r="I2" s="185" t="s">
        <v>10</v>
      </c>
      <c r="J2" s="186"/>
    </row>
    <row r="3" spans="1:10" ht="13.95" customHeight="1">
      <c r="A3" s="87"/>
      <c r="B3" s="69"/>
      <c r="C3" s="81"/>
      <c r="D3" s="70"/>
      <c r="E3" s="79"/>
      <c r="F3" s="71"/>
      <c r="G3" s="80"/>
      <c r="H3" s="101"/>
      <c r="I3" s="118"/>
      <c r="J3" s="114"/>
    </row>
    <row r="4" spans="1:10" ht="13.95" customHeight="1">
      <c r="A4" s="88" t="s">
        <v>20</v>
      </c>
      <c r="B4" s="85" t="s">
        <v>19</v>
      </c>
      <c r="C4" s="82"/>
      <c r="D4" s="67"/>
      <c r="E4" s="93"/>
      <c r="F4" s="68"/>
      <c r="G4" s="94"/>
      <c r="H4" s="142">
        <f>TRUNC(E4*G4)</f>
        <v>0</v>
      </c>
      <c r="I4" s="119"/>
      <c r="J4" s="117"/>
    </row>
    <row r="5" spans="1:10" ht="13.95" customHeight="1">
      <c r="A5" s="87"/>
      <c r="B5" s="69"/>
      <c r="C5" s="69"/>
      <c r="D5" s="70"/>
      <c r="E5" s="91"/>
      <c r="F5" s="71"/>
      <c r="G5" s="92"/>
      <c r="H5" s="141"/>
      <c r="I5" s="118"/>
      <c r="J5" s="114"/>
    </row>
    <row r="6" spans="1:10" ht="13.95" customHeight="1">
      <c r="A6" s="88">
        <f>+直工!A47</f>
        <v>1</v>
      </c>
      <c r="B6" s="85" t="str">
        <f>+直工!B47</f>
        <v>電灯設備</v>
      </c>
      <c r="C6" s="66"/>
      <c r="D6" s="67"/>
      <c r="E6" s="93">
        <v>1</v>
      </c>
      <c r="F6" s="68" t="s">
        <v>39</v>
      </c>
      <c r="G6" s="94"/>
      <c r="H6" s="142"/>
      <c r="I6" s="119"/>
      <c r="J6" s="117"/>
    </row>
    <row r="7" spans="1:10" ht="13.95" customHeight="1">
      <c r="A7" s="87"/>
      <c r="B7" s="69"/>
      <c r="C7" s="69"/>
      <c r="D7" s="70"/>
      <c r="E7" s="91"/>
      <c r="F7" s="71"/>
      <c r="G7" s="92"/>
      <c r="H7" s="141"/>
      <c r="I7" s="118"/>
      <c r="J7" s="114"/>
    </row>
    <row r="8" spans="1:10" ht="13.95" customHeight="1">
      <c r="A8" s="95">
        <v>2</v>
      </c>
      <c r="B8" s="85" t="s">
        <v>66</v>
      </c>
      <c r="C8" s="66"/>
      <c r="D8" s="67"/>
      <c r="E8" s="93">
        <v>1</v>
      </c>
      <c r="F8" s="68" t="s">
        <v>39</v>
      </c>
      <c r="G8" s="94"/>
      <c r="H8" s="142"/>
      <c r="I8" s="119"/>
      <c r="J8" s="117"/>
    </row>
    <row r="9" spans="1:10" ht="13.95" customHeight="1">
      <c r="A9" s="87"/>
      <c r="B9" s="69"/>
      <c r="C9" s="69"/>
      <c r="D9" s="70"/>
      <c r="E9" s="91"/>
      <c r="F9" s="71"/>
      <c r="G9" s="92"/>
      <c r="H9" s="141"/>
      <c r="I9" s="118"/>
      <c r="J9" s="114"/>
    </row>
    <row r="10" spans="1:10" ht="13.95" customHeight="1">
      <c r="A10" s="95">
        <v>3</v>
      </c>
      <c r="B10" s="85" t="s">
        <v>67</v>
      </c>
      <c r="C10" s="66"/>
      <c r="D10" s="67"/>
      <c r="E10" s="93">
        <v>1</v>
      </c>
      <c r="F10" s="68" t="s">
        <v>39</v>
      </c>
      <c r="G10" s="94"/>
      <c r="H10" s="142"/>
      <c r="I10" s="119"/>
      <c r="J10" s="117"/>
    </row>
    <row r="11" spans="1:10" ht="13.95" customHeight="1">
      <c r="A11" s="87"/>
      <c r="B11" s="69"/>
      <c r="C11" s="69"/>
      <c r="D11" s="70"/>
      <c r="E11" s="91"/>
      <c r="F11" s="71"/>
      <c r="G11" s="92"/>
      <c r="H11" s="141"/>
      <c r="I11" s="118"/>
      <c r="J11" s="114"/>
    </row>
    <row r="12" spans="1:10" ht="13.95" customHeight="1">
      <c r="A12" s="95">
        <v>4</v>
      </c>
      <c r="B12" s="85" t="s">
        <v>68</v>
      </c>
      <c r="C12" s="66"/>
      <c r="D12" s="67"/>
      <c r="E12" s="93">
        <v>1</v>
      </c>
      <c r="F12" s="68" t="s">
        <v>39</v>
      </c>
      <c r="G12" s="94"/>
      <c r="H12" s="142"/>
      <c r="I12" s="119"/>
      <c r="J12" s="117"/>
    </row>
    <row r="13" spans="1:10" ht="13.95" customHeight="1">
      <c r="A13" s="87"/>
      <c r="B13" s="69"/>
      <c r="C13" s="69"/>
      <c r="D13" s="70"/>
      <c r="E13" s="91"/>
      <c r="F13" s="71"/>
      <c r="G13" s="92"/>
      <c r="H13" s="141"/>
      <c r="I13" s="118"/>
      <c r="J13" s="114"/>
    </row>
    <row r="14" spans="1:10" ht="13.95" customHeight="1">
      <c r="A14" s="95">
        <v>5</v>
      </c>
      <c r="B14" s="85" t="s">
        <v>69</v>
      </c>
      <c r="C14" s="66"/>
      <c r="D14" s="67"/>
      <c r="E14" s="93">
        <v>1</v>
      </c>
      <c r="F14" s="68" t="s">
        <v>39</v>
      </c>
      <c r="G14" s="94"/>
      <c r="H14" s="142"/>
      <c r="I14" s="119"/>
      <c r="J14" s="117"/>
    </row>
    <row r="15" spans="1:10" ht="13.95" customHeight="1">
      <c r="A15" s="87"/>
      <c r="B15" s="69"/>
      <c r="C15" s="69"/>
      <c r="D15" s="70"/>
      <c r="E15" s="91"/>
      <c r="F15" s="71"/>
      <c r="G15" s="92"/>
      <c r="H15" s="141"/>
      <c r="I15" s="118"/>
      <c r="J15" s="114"/>
    </row>
    <row r="16" spans="1:10" ht="13.95" customHeight="1">
      <c r="A16" s="88">
        <v>6</v>
      </c>
      <c r="B16" s="85" t="s">
        <v>71</v>
      </c>
      <c r="C16" s="66"/>
      <c r="D16" s="67"/>
      <c r="E16" s="93">
        <v>1</v>
      </c>
      <c r="F16" s="68" t="s">
        <v>39</v>
      </c>
      <c r="G16" s="94"/>
      <c r="H16" s="142"/>
      <c r="I16" s="119"/>
      <c r="J16" s="117"/>
    </row>
    <row r="17" spans="1:10" ht="13.95" customHeight="1">
      <c r="A17" s="87"/>
      <c r="B17" s="69"/>
      <c r="C17" s="69"/>
      <c r="D17" s="70"/>
      <c r="E17" s="91"/>
      <c r="F17" s="71"/>
      <c r="G17" s="92"/>
      <c r="H17" s="141"/>
      <c r="I17" s="118"/>
      <c r="J17" s="114"/>
    </row>
    <row r="18" spans="1:10" ht="13.95" customHeight="1">
      <c r="A18" s="88">
        <v>7</v>
      </c>
      <c r="B18" s="85" t="s">
        <v>70</v>
      </c>
      <c r="C18" s="66"/>
      <c r="D18" s="67"/>
      <c r="E18" s="93">
        <v>1</v>
      </c>
      <c r="F18" s="68" t="s">
        <v>39</v>
      </c>
      <c r="G18" s="94"/>
      <c r="H18" s="142"/>
      <c r="I18" s="119"/>
      <c r="J18" s="117"/>
    </row>
    <row r="19" spans="1:10" ht="13.95" customHeight="1">
      <c r="A19" s="87"/>
      <c r="B19" s="69"/>
      <c r="C19" s="69"/>
      <c r="D19" s="70"/>
      <c r="E19" s="91"/>
      <c r="F19" s="71"/>
      <c r="G19" s="92"/>
      <c r="H19" s="141"/>
      <c r="I19" s="118"/>
      <c r="J19" s="114"/>
    </row>
    <row r="20" spans="1:10" ht="13.95" customHeight="1">
      <c r="A20" s="88">
        <v>8</v>
      </c>
      <c r="B20" s="85" t="s">
        <v>72</v>
      </c>
      <c r="C20" s="66"/>
      <c r="D20" s="67"/>
      <c r="E20" s="93">
        <v>1</v>
      </c>
      <c r="F20" s="68" t="s">
        <v>39</v>
      </c>
      <c r="G20" s="94"/>
      <c r="H20" s="142">
        <f>TRUNC(E20*G20)</f>
        <v>0</v>
      </c>
      <c r="I20" s="119"/>
      <c r="J20" s="117"/>
    </row>
    <row r="21" spans="1:10" ht="13.95" customHeight="1">
      <c r="A21" s="87"/>
      <c r="B21" s="69"/>
      <c r="C21" s="69"/>
      <c r="D21" s="70"/>
      <c r="E21" s="91"/>
      <c r="F21" s="71"/>
      <c r="G21" s="92"/>
      <c r="H21" s="141"/>
      <c r="I21" s="118"/>
      <c r="J21" s="114"/>
    </row>
    <row r="22" spans="1:10" ht="13.95" customHeight="1">
      <c r="A22" s="88">
        <v>9</v>
      </c>
      <c r="B22" s="85" t="s">
        <v>73</v>
      </c>
      <c r="C22" s="66"/>
      <c r="D22" s="67"/>
      <c r="E22" s="93">
        <v>1</v>
      </c>
      <c r="F22" s="68" t="s">
        <v>39</v>
      </c>
      <c r="G22" s="94"/>
      <c r="H22" s="142">
        <f>TRUNC(E22*G22)</f>
        <v>0</v>
      </c>
      <c r="I22" s="119"/>
      <c r="J22" s="117"/>
    </row>
    <row r="23" spans="1:10" ht="13.95" customHeight="1">
      <c r="A23" s="87"/>
      <c r="B23" s="69"/>
      <c r="C23" s="69"/>
      <c r="D23" s="70"/>
      <c r="E23" s="91"/>
      <c r="F23" s="71"/>
      <c r="G23" s="92"/>
      <c r="H23" s="141"/>
      <c r="I23" s="118"/>
      <c r="J23" s="114"/>
    </row>
    <row r="24" spans="1:10" ht="13.95" customHeight="1">
      <c r="A24" s="88">
        <v>10</v>
      </c>
      <c r="B24" s="85" t="s">
        <v>74</v>
      </c>
      <c r="C24" s="66"/>
      <c r="D24" s="67"/>
      <c r="E24" s="93">
        <v>1</v>
      </c>
      <c r="F24" s="68" t="s">
        <v>39</v>
      </c>
      <c r="G24" s="94"/>
      <c r="H24" s="142">
        <f>TRUNC(E24*G24)</f>
        <v>0</v>
      </c>
      <c r="I24" s="119"/>
      <c r="J24" s="117"/>
    </row>
    <row r="25" spans="1:10" ht="13.95" customHeight="1">
      <c r="A25" s="87"/>
      <c r="B25" s="69"/>
      <c r="C25" s="69"/>
      <c r="D25" s="70"/>
      <c r="E25" s="91"/>
      <c r="F25" s="71"/>
      <c r="G25" s="92"/>
      <c r="H25" s="141"/>
      <c r="I25" s="118" t="s">
        <v>56</v>
      </c>
      <c r="J25" s="114"/>
    </row>
    <row r="26" spans="1:10" ht="13.95" customHeight="1">
      <c r="A26" s="88">
        <v>11</v>
      </c>
      <c r="B26" s="85" t="s">
        <v>75</v>
      </c>
      <c r="C26" s="66"/>
      <c r="D26" s="67"/>
      <c r="E26" s="93">
        <v>1</v>
      </c>
      <c r="F26" s="68" t="s">
        <v>39</v>
      </c>
      <c r="G26" s="94"/>
      <c r="H26" s="142">
        <f>TRUNC(E26*G26)</f>
        <v>0</v>
      </c>
      <c r="I26" s="119"/>
      <c r="J26" s="117"/>
    </row>
    <row r="27" spans="1:10" ht="13.95" customHeight="1">
      <c r="A27" s="87"/>
      <c r="B27" s="69"/>
      <c r="C27" s="69"/>
      <c r="D27" s="70"/>
      <c r="E27" s="91"/>
      <c r="F27" s="71"/>
      <c r="G27" s="92"/>
      <c r="H27" s="141"/>
      <c r="I27" s="118"/>
      <c r="J27" s="114"/>
    </row>
    <row r="28" spans="1:10" ht="13.95" customHeight="1">
      <c r="A28" s="88">
        <v>12</v>
      </c>
      <c r="B28" s="85" t="s">
        <v>76</v>
      </c>
      <c r="C28" s="66"/>
      <c r="D28" s="67"/>
      <c r="E28" s="93">
        <v>1</v>
      </c>
      <c r="F28" s="68" t="s">
        <v>39</v>
      </c>
      <c r="G28" s="94"/>
      <c r="H28" s="142">
        <f>TRUNC(E28*G28)</f>
        <v>0</v>
      </c>
      <c r="I28" s="119"/>
      <c r="J28" s="117"/>
    </row>
    <row r="29" spans="1:10" ht="13.95" customHeight="1">
      <c r="A29" s="87"/>
      <c r="B29" s="69"/>
      <c r="C29" s="69"/>
      <c r="D29" s="70"/>
      <c r="E29" s="91"/>
      <c r="F29" s="71"/>
      <c r="G29" s="92"/>
      <c r="H29" s="141"/>
      <c r="I29" s="118"/>
      <c r="J29" s="114"/>
    </row>
    <row r="30" spans="1:10" ht="13.95" customHeight="1">
      <c r="A30" s="88">
        <v>13</v>
      </c>
      <c r="B30" s="85" t="s">
        <v>77</v>
      </c>
      <c r="C30" s="66"/>
      <c r="D30" s="67"/>
      <c r="E30" s="93">
        <v>1</v>
      </c>
      <c r="F30" s="68" t="s">
        <v>39</v>
      </c>
      <c r="G30" s="94"/>
      <c r="H30" s="142">
        <f>TRUNC(E30*G30)</f>
        <v>0</v>
      </c>
      <c r="I30" s="119"/>
      <c r="J30" s="117"/>
    </row>
    <row r="31" spans="1:10" ht="13.95" customHeight="1">
      <c r="A31" s="87"/>
      <c r="B31" s="69"/>
      <c r="C31" s="69"/>
      <c r="D31" s="70"/>
      <c r="E31" s="91"/>
      <c r="F31" s="71"/>
      <c r="G31" s="92"/>
      <c r="H31" s="141"/>
      <c r="I31" s="118"/>
      <c r="J31" s="114"/>
    </row>
    <row r="32" spans="1:10" ht="13.95" customHeight="1">
      <c r="A32" s="88">
        <v>14</v>
      </c>
      <c r="B32" s="85" t="s">
        <v>78</v>
      </c>
      <c r="C32" s="66"/>
      <c r="D32" s="67"/>
      <c r="E32" s="93">
        <v>1</v>
      </c>
      <c r="F32" s="68" t="s">
        <v>39</v>
      </c>
      <c r="G32" s="94"/>
      <c r="H32" s="142">
        <f>TRUNC(E32*G32)</f>
        <v>0</v>
      </c>
      <c r="I32" s="119"/>
      <c r="J32" s="117"/>
    </row>
    <row r="33" spans="1:10" ht="13.95" customHeight="1">
      <c r="A33" s="87"/>
      <c r="B33" s="69"/>
      <c r="C33" s="69"/>
      <c r="D33" s="70"/>
      <c r="E33" s="91"/>
      <c r="F33" s="71"/>
      <c r="G33" s="92"/>
      <c r="H33" s="141"/>
      <c r="I33" s="118"/>
      <c r="J33" s="114"/>
    </row>
    <row r="34" spans="1:10" ht="13.95" customHeight="1">
      <c r="A34" s="88">
        <v>15</v>
      </c>
      <c r="B34" s="85" t="s">
        <v>79</v>
      </c>
      <c r="C34" s="66"/>
      <c r="D34" s="67"/>
      <c r="E34" s="93">
        <v>1</v>
      </c>
      <c r="F34" s="68" t="s">
        <v>39</v>
      </c>
      <c r="G34" s="94"/>
      <c r="H34" s="142">
        <f>TRUNC(E34*G34)</f>
        <v>0</v>
      </c>
      <c r="I34" s="119"/>
      <c r="J34" s="117"/>
    </row>
    <row r="35" spans="1:10" ht="13.95" customHeight="1">
      <c r="A35" s="87"/>
      <c r="B35" s="69"/>
      <c r="C35" s="69"/>
      <c r="D35" s="70"/>
      <c r="E35" s="91"/>
      <c r="F35" s="71"/>
      <c r="G35" s="92"/>
      <c r="H35" s="141"/>
      <c r="I35" s="118"/>
      <c r="J35" s="114"/>
    </row>
    <row r="36" spans="1:10" ht="13.95" customHeight="1">
      <c r="A36" s="88">
        <v>16</v>
      </c>
      <c r="B36" s="85" t="s">
        <v>80</v>
      </c>
      <c r="C36" s="66"/>
      <c r="D36" s="67"/>
      <c r="E36" s="93">
        <v>1</v>
      </c>
      <c r="F36" s="68" t="s">
        <v>39</v>
      </c>
      <c r="G36" s="94"/>
      <c r="H36" s="142">
        <f>TRUNC(E36*G36)</f>
        <v>0</v>
      </c>
      <c r="I36" s="119"/>
      <c r="J36" s="117"/>
    </row>
    <row r="37" spans="1:10" ht="13.95" customHeight="1">
      <c r="A37" s="87"/>
      <c r="B37" s="69"/>
      <c r="C37" s="69"/>
      <c r="D37" s="70"/>
      <c r="E37" s="91"/>
      <c r="F37" s="71"/>
      <c r="G37" s="92"/>
      <c r="H37" s="141"/>
      <c r="I37" s="118"/>
      <c r="J37" s="114"/>
    </row>
    <row r="38" spans="1:10" ht="13.95" customHeight="1">
      <c r="A38" s="88">
        <v>17</v>
      </c>
      <c r="B38" s="85" t="s">
        <v>82</v>
      </c>
      <c r="C38" s="66"/>
      <c r="D38" s="67"/>
      <c r="E38" s="93">
        <v>1</v>
      </c>
      <c r="F38" s="68" t="s">
        <v>39</v>
      </c>
      <c r="G38" s="94"/>
      <c r="H38" s="142"/>
      <c r="I38" s="119"/>
      <c r="J38" s="117"/>
    </row>
    <row r="39" spans="1:10" ht="13.95" customHeight="1">
      <c r="A39" s="89"/>
      <c r="B39" s="69"/>
      <c r="C39" s="72"/>
      <c r="D39" s="73"/>
      <c r="E39" s="74"/>
      <c r="F39" s="75"/>
      <c r="G39" s="76"/>
      <c r="H39" s="99"/>
      <c r="I39" s="124"/>
      <c r="J39" s="125"/>
    </row>
    <row r="40" spans="1:10" ht="13.95" customHeight="1">
      <c r="A40" s="90"/>
      <c r="B40" s="96" t="s">
        <v>81</v>
      </c>
      <c r="C40" s="77"/>
      <c r="D40" s="78"/>
      <c r="E40" s="144"/>
      <c r="F40" s="86"/>
      <c r="G40" s="145"/>
      <c r="H40" s="146">
        <f>TRUNC(E40*G40)</f>
        <v>0</v>
      </c>
      <c r="I40" s="127"/>
      <c r="J40" s="128"/>
    </row>
    <row r="41" spans="1:10" ht="16.2" customHeight="1">
      <c r="E41" s="197"/>
      <c r="F41" s="197"/>
      <c r="G41" s="197"/>
      <c r="I41" s="152"/>
      <c r="J41" s="156"/>
    </row>
  </sheetData>
  <mergeCells count="3">
    <mergeCell ref="A2:C2"/>
    <mergeCell ref="I2:J2"/>
    <mergeCell ref="E41:G41"/>
  </mergeCells>
  <phoneticPr fontId="2"/>
  <printOptions horizontalCentered="1" verticalCentered="1"/>
  <pageMargins left="0.39370078740157483" right="0.39370078740157483" top="0.59055118110236227" bottom="0.3149606299212598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41"/>
  <sheetViews>
    <sheetView showGridLines="0" showZeros="0" view="pageBreakPreview" zoomScaleNormal="100" zoomScaleSheetLayoutView="100" workbookViewId="0">
      <selection activeCell="N9" sqref="N9"/>
    </sheetView>
  </sheetViews>
  <sheetFormatPr defaultColWidth="8.69921875" defaultRowHeight="14.4"/>
  <cols>
    <col min="1" max="1" width="4.19921875" style="155" customWidth="1"/>
    <col min="2" max="2" width="23.69921875" style="155" customWidth="1"/>
    <col min="3" max="3" width="0.8984375" style="155" customWidth="1"/>
    <col min="4" max="4" width="23.69921875" style="155" customWidth="1"/>
    <col min="5" max="5" width="10.69921875" style="155" customWidth="1"/>
    <col min="6" max="6" width="6.69921875" style="155" customWidth="1"/>
    <col min="7" max="7" width="12.69921875" style="155" customWidth="1"/>
    <col min="8" max="8" width="15.69921875" style="155" customWidth="1"/>
    <col min="9" max="9" width="19.69921875" style="155" customWidth="1"/>
    <col min="10" max="10" width="7.69921875" style="155" customWidth="1"/>
    <col min="11" max="11" width="2.19921875" style="155" customWidth="1"/>
    <col min="12" max="16384" width="8.69921875" style="155"/>
  </cols>
  <sheetData>
    <row r="1" spans="1:10" ht="16.2" customHeight="1">
      <c r="H1" s="158"/>
      <c r="I1" s="153" t="str">
        <f>総原!I1</f>
        <v>№</v>
      </c>
      <c r="J1" s="157">
        <v>4</v>
      </c>
    </row>
    <row r="2" spans="1:10" ht="28.2" customHeight="1">
      <c r="A2" s="182" t="s">
        <v>4</v>
      </c>
      <c r="B2" s="183"/>
      <c r="C2" s="205"/>
      <c r="D2" s="137" t="s">
        <v>0</v>
      </c>
      <c r="E2" s="138" t="s">
        <v>6</v>
      </c>
      <c r="F2" s="137" t="s">
        <v>7</v>
      </c>
      <c r="G2" s="138" t="s">
        <v>8</v>
      </c>
      <c r="H2" s="139" t="s">
        <v>9</v>
      </c>
      <c r="I2" s="185" t="s">
        <v>10</v>
      </c>
      <c r="J2" s="186"/>
    </row>
    <row r="3" spans="1:10" ht="13.95" customHeight="1">
      <c r="A3" s="87"/>
      <c r="B3" s="69"/>
      <c r="C3" s="81"/>
      <c r="D3" s="70"/>
      <c r="E3" s="79"/>
      <c r="F3" s="71"/>
      <c r="G3" s="80"/>
      <c r="H3" s="101"/>
      <c r="I3" s="118"/>
      <c r="J3" s="114"/>
    </row>
    <row r="4" spans="1:10" ht="13.95" customHeight="1">
      <c r="A4" s="88" t="s">
        <v>21</v>
      </c>
      <c r="B4" s="85" t="s">
        <v>59</v>
      </c>
      <c r="C4" s="82"/>
      <c r="D4" s="67"/>
      <c r="E4" s="93"/>
      <c r="F4" s="68"/>
      <c r="G4" s="94"/>
      <c r="H4" s="142">
        <f>TRUNC(E4*G4)</f>
        <v>0</v>
      </c>
      <c r="I4" s="119"/>
      <c r="J4" s="117"/>
    </row>
    <row r="5" spans="1:10" ht="13.95" customHeight="1">
      <c r="A5" s="87"/>
      <c r="B5" s="69"/>
      <c r="C5" s="69"/>
      <c r="D5" s="70"/>
      <c r="E5" s="91"/>
      <c r="F5" s="71"/>
      <c r="G5" s="92"/>
      <c r="H5" s="141"/>
      <c r="I5" s="118"/>
      <c r="J5" s="114"/>
    </row>
    <row r="6" spans="1:10" ht="13.95" customHeight="1">
      <c r="A6" s="88">
        <f>+直工!A90</f>
        <v>1</v>
      </c>
      <c r="B6" s="85" t="str">
        <f>+直工!B90</f>
        <v>電灯設備</v>
      </c>
      <c r="C6" s="66">
        <f>+直工!C90</f>
        <v>0</v>
      </c>
      <c r="D6" s="67"/>
      <c r="E6" s="93">
        <v>1</v>
      </c>
      <c r="F6" s="68" t="s">
        <v>85</v>
      </c>
      <c r="G6" s="94"/>
      <c r="H6" s="142">
        <f>TRUNC(E6*G6)</f>
        <v>0</v>
      </c>
      <c r="I6" s="119"/>
      <c r="J6" s="117"/>
    </row>
    <row r="7" spans="1:10" ht="13.95" customHeight="1">
      <c r="A7" s="87"/>
      <c r="B7" s="69"/>
      <c r="C7" s="69"/>
      <c r="D7" s="70"/>
      <c r="E7" s="91"/>
      <c r="F7" s="71"/>
      <c r="G7" s="92"/>
      <c r="H7" s="141"/>
      <c r="I7" s="118"/>
      <c r="J7" s="114"/>
    </row>
    <row r="8" spans="1:10" ht="13.95" customHeight="1">
      <c r="A8" s="95">
        <v>2</v>
      </c>
      <c r="B8" s="85" t="s">
        <v>66</v>
      </c>
      <c r="C8" s="66"/>
      <c r="D8" s="67"/>
      <c r="E8" s="93">
        <v>1</v>
      </c>
      <c r="F8" s="68" t="s">
        <v>85</v>
      </c>
      <c r="G8" s="94"/>
      <c r="H8" s="142"/>
      <c r="I8" s="119"/>
      <c r="J8" s="117"/>
    </row>
    <row r="9" spans="1:10" ht="13.95" customHeight="1">
      <c r="A9" s="87"/>
      <c r="B9" s="69"/>
      <c r="C9" s="69"/>
      <c r="D9" s="70"/>
      <c r="E9" s="91"/>
      <c r="F9" s="71"/>
      <c r="G9" s="92"/>
      <c r="H9" s="141"/>
      <c r="I9" s="118"/>
      <c r="J9" s="114"/>
    </row>
    <row r="10" spans="1:10" ht="13.95" customHeight="1">
      <c r="A10" s="95">
        <v>3</v>
      </c>
      <c r="B10" s="85" t="s">
        <v>83</v>
      </c>
      <c r="C10" s="66"/>
      <c r="D10" s="67"/>
      <c r="E10" s="93">
        <v>1</v>
      </c>
      <c r="F10" s="68" t="s">
        <v>85</v>
      </c>
      <c r="G10" s="94"/>
      <c r="H10" s="142"/>
      <c r="I10" s="119"/>
      <c r="J10" s="117"/>
    </row>
    <row r="11" spans="1:10" ht="13.95" customHeight="1">
      <c r="A11" s="87"/>
      <c r="B11" s="69"/>
      <c r="C11" s="69"/>
      <c r="D11" s="70"/>
      <c r="E11" s="91"/>
      <c r="F11" s="71"/>
      <c r="G11" s="92"/>
      <c r="H11" s="141"/>
      <c r="I11" s="118"/>
      <c r="J11" s="114"/>
    </row>
    <row r="12" spans="1:10" ht="13.95" customHeight="1">
      <c r="A12" s="95">
        <v>4</v>
      </c>
      <c r="B12" s="85" t="s">
        <v>84</v>
      </c>
      <c r="C12" s="66"/>
      <c r="D12" s="67"/>
      <c r="E12" s="93">
        <v>1</v>
      </c>
      <c r="F12" s="68" t="s">
        <v>85</v>
      </c>
      <c r="G12" s="94"/>
      <c r="H12" s="142"/>
      <c r="I12" s="119"/>
      <c r="J12" s="117"/>
    </row>
    <row r="13" spans="1:10" ht="13.95" customHeight="1">
      <c r="A13" s="87"/>
      <c r="B13" s="69"/>
      <c r="C13" s="69"/>
      <c r="D13" s="70"/>
      <c r="E13" s="91"/>
      <c r="F13" s="71"/>
      <c r="G13" s="92"/>
      <c r="H13" s="141"/>
      <c r="I13" s="118"/>
      <c r="J13" s="114"/>
    </row>
    <row r="14" spans="1:10" ht="13.95" customHeight="1">
      <c r="A14" s="88">
        <v>5</v>
      </c>
      <c r="B14" s="85" t="s">
        <v>67</v>
      </c>
      <c r="C14" s="66"/>
      <c r="D14" s="67"/>
      <c r="E14" s="93">
        <v>1</v>
      </c>
      <c r="F14" s="68" t="s">
        <v>85</v>
      </c>
      <c r="G14" s="94"/>
      <c r="H14" s="142">
        <f>TRUNC(E14*G14)</f>
        <v>0</v>
      </c>
      <c r="I14" s="119"/>
      <c r="J14" s="117"/>
    </row>
    <row r="15" spans="1:10" ht="13.95" customHeight="1">
      <c r="A15" s="87"/>
      <c r="B15" s="69"/>
      <c r="C15" s="69"/>
      <c r="D15" s="70"/>
      <c r="E15" s="91"/>
      <c r="F15" s="71"/>
      <c r="G15" s="92"/>
      <c r="H15" s="141"/>
      <c r="I15" s="118"/>
      <c r="J15" s="114"/>
    </row>
    <row r="16" spans="1:10" ht="13.95" customHeight="1">
      <c r="A16" s="88">
        <v>6</v>
      </c>
      <c r="B16" s="85" t="s">
        <v>73</v>
      </c>
      <c r="C16" s="66"/>
      <c r="D16" s="67"/>
      <c r="E16" s="93">
        <v>1</v>
      </c>
      <c r="F16" s="68" t="s">
        <v>85</v>
      </c>
      <c r="G16" s="94"/>
      <c r="H16" s="142">
        <f>TRUNC(E16*G16)</f>
        <v>0</v>
      </c>
      <c r="I16" s="119"/>
      <c r="J16" s="117"/>
    </row>
    <row r="17" spans="1:10" ht="13.95" customHeight="1">
      <c r="A17" s="87"/>
      <c r="B17" s="69"/>
      <c r="C17" s="69"/>
      <c r="D17" s="70"/>
      <c r="E17" s="91"/>
      <c r="F17" s="71"/>
      <c r="G17" s="92"/>
      <c r="H17" s="141"/>
      <c r="I17" s="118"/>
      <c r="J17" s="114"/>
    </row>
    <row r="18" spans="1:10" ht="13.95" customHeight="1">
      <c r="A18" s="88">
        <v>7</v>
      </c>
      <c r="B18" s="85" t="s">
        <v>77</v>
      </c>
      <c r="C18" s="66"/>
      <c r="D18" s="67"/>
      <c r="E18" s="93">
        <v>1</v>
      </c>
      <c r="F18" s="68" t="s">
        <v>85</v>
      </c>
      <c r="G18" s="94"/>
      <c r="H18" s="142">
        <f>TRUNC(E18*G18)</f>
        <v>0</v>
      </c>
      <c r="I18" s="119"/>
      <c r="J18" s="117"/>
    </row>
    <row r="19" spans="1:10" ht="13.95" customHeight="1">
      <c r="A19" s="87"/>
      <c r="B19" s="69"/>
      <c r="C19" s="69"/>
      <c r="D19" s="70"/>
      <c r="E19" s="91"/>
      <c r="F19" s="71"/>
      <c r="G19" s="92"/>
      <c r="H19" s="141"/>
      <c r="I19" s="118"/>
      <c r="J19" s="114"/>
    </row>
    <row r="20" spans="1:10" ht="13.95" customHeight="1">
      <c r="A20" s="88">
        <v>8</v>
      </c>
      <c r="B20" s="85" t="s">
        <v>78</v>
      </c>
      <c r="C20" s="66"/>
      <c r="D20" s="67"/>
      <c r="E20" s="93">
        <v>1</v>
      </c>
      <c r="F20" s="68" t="s">
        <v>85</v>
      </c>
      <c r="G20" s="94"/>
      <c r="H20" s="142">
        <f>TRUNC(E20*G20)</f>
        <v>0</v>
      </c>
      <c r="I20" s="119"/>
      <c r="J20" s="117"/>
    </row>
    <row r="21" spans="1:10" ht="13.95" customHeight="1">
      <c r="A21" s="87"/>
      <c r="B21" s="69"/>
      <c r="C21" s="69"/>
      <c r="D21" s="70"/>
      <c r="E21" s="91"/>
      <c r="F21" s="71"/>
      <c r="G21" s="92"/>
      <c r="H21" s="141"/>
      <c r="I21" s="118"/>
      <c r="J21" s="114"/>
    </row>
    <row r="22" spans="1:10" ht="13.95" customHeight="1">
      <c r="A22" s="88">
        <v>9</v>
      </c>
      <c r="B22" s="85" t="s">
        <v>82</v>
      </c>
      <c r="C22" s="66"/>
      <c r="D22" s="67"/>
      <c r="E22" s="93">
        <v>1</v>
      </c>
      <c r="F22" s="68" t="s">
        <v>85</v>
      </c>
      <c r="G22" s="94"/>
      <c r="H22" s="142">
        <f>TRUNC(E22*G22)</f>
        <v>0</v>
      </c>
      <c r="I22" s="119"/>
      <c r="J22" s="117"/>
    </row>
    <row r="23" spans="1:10" ht="13.95" customHeight="1">
      <c r="A23" s="87"/>
      <c r="B23" s="69"/>
      <c r="C23" s="69"/>
      <c r="D23" s="70"/>
      <c r="E23" s="91"/>
      <c r="F23" s="71"/>
      <c r="G23" s="92"/>
      <c r="H23" s="141"/>
      <c r="I23" s="118"/>
      <c r="J23" s="114"/>
    </row>
    <row r="24" spans="1:10" ht="13.95" customHeight="1">
      <c r="A24" s="88"/>
      <c r="B24" s="85"/>
      <c r="C24" s="66"/>
      <c r="D24" s="67"/>
      <c r="E24" s="93"/>
      <c r="F24" s="68"/>
      <c r="G24" s="94"/>
      <c r="H24" s="142">
        <f>TRUNC(E24*G24)</f>
        <v>0</v>
      </c>
      <c r="I24" s="119"/>
      <c r="J24" s="117"/>
    </row>
    <row r="25" spans="1:10" ht="13.95" customHeight="1">
      <c r="A25" s="87"/>
      <c r="B25" s="69"/>
      <c r="C25" s="69"/>
      <c r="D25" s="70"/>
      <c r="E25" s="91"/>
      <c r="F25" s="71"/>
      <c r="G25" s="92"/>
      <c r="H25" s="141"/>
      <c r="I25" s="118"/>
      <c r="J25" s="114"/>
    </row>
    <row r="26" spans="1:10" ht="13.95" customHeight="1">
      <c r="A26" s="88"/>
      <c r="B26" s="85"/>
      <c r="C26" s="66"/>
      <c r="D26" s="67"/>
      <c r="E26" s="93"/>
      <c r="F26" s="68"/>
      <c r="G26" s="94"/>
      <c r="H26" s="142">
        <f>TRUNC(E26*G26)</f>
        <v>0</v>
      </c>
      <c r="I26" s="119"/>
      <c r="J26" s="117"/>
    </row>
    <row r="27" spans="1:10" ht="13.95" customHeight="1">
      <c r="A27" s="87"/>
      <c r="B27" s="69"/>
      <c r="C27" s="69"/>
      <c r="D27" s="70"/>
      <c r="E27" s="91"/>
      <c r="F27" s="71"/>
      <c r="G27" s="92"/>
      <c r="H27" s="141"/>
      <c r="I27" s="118"/>
      <c r="J27" s="114"/>
    </row>
    <row r="28" spans="1:10" ht="13.95" customHeight="1">
      <c r="A28" s="88"/>
      <c r="B28" s="85"/>
      <c r="C28" s="66"/>
      <c r="D28" s="67"/>
      <c r="E28" s="93"/>
      <c r="F28" s="68"/>
      <c r="G28" s="94"/>
      <c r="H28" s="142">
        <f>TRUNC(E28*G28)</f>
        <v>0</v>
      </c>
      <c r="I28" s="119"/>
      <c r="J28" s="117"/>
    </row>
    <row r="29" spans="1:10" ht="13.95" customHeight="1">
      <c r="A29" s="87"/>
      <c r="B29" s="69"/>
      <c r="C29" s="69"/>
      <c r="D29" s="70"/>
      <c r="E29" s="91"/>
      <c r="F29" s="71"/>
      <c r="G29" s="92"/>
      <c r="H29" s="141"/>
      <c r="I29" s="118"/>
      <c r="J29" s="114"/>
    </row>
    <row r="30" spans="1:10" ht="13.95" customHeight="1">
      <c r="A30" s="88"/>
      <c r="B30" s="85"/>
      <c r="C30" s="66"/>
      <c r="D30" s="67"/>
      <c r="E30" s="93"/>
      <c r="F30" s="68"/>
      <c r="G30" s="94"/>
      <c r="H30" s="142">
        <f>TRUNC(E30*G30)</f>
        <v>0</v>
      </c>
      <c r="I30" s="119"/>
      <c r="J30" s="117"/>
    </row>
    <row r="31" spans="1:10" ht="13.95" customHeight="1">
      <c r="A31" s="87"/>
      <c r="B31" s="69"/>
      <c r="C31" s="69"/>
      <c r="D31" s="70"/>
      <c r="E31" s="91"/>
      <c r="F31" s="71"/>
      <c r="G31" s="92"/>
      <c r="H31" s="141"/>
      <c r="I31" s="118"/>
      <c r="J31" s="114"/>
    </row>
    <row r="32" spans="1:10" ht="13.95" customHeight="1">
      <c r="A32" s="88"/>
      <c r="B32" s="85"/>
      <c r="C32" s="66"/>
      <c r="D32" s="67"/>
      <c r="E32" s="93"/>
      <c r="F32" s="68"/>
      <c r="G32" s="94"/>
      <c r="H32" s="142">
        <f>TRUNC(E32*G32)</f>
        <v>0</v>
      </c>
      <c r="I32" s="119"/>
      <c r="J32" s="117"/>
    </row>
    <row r="33" spans="1:10" ht="13.95" customHeight="1">
      <c r="A33" s="87"/>
      <c r="B33" s="69"/>
      <c r="C33" s="69"/>
      <c r="D33" s="70"/>
      <c r="E33" s="91"/>
      <c r="F33" s="71"/>
      <c r="G33" s="92"/>
      <c r="H33" s="141"/>
      <c r="I33" s="118"/>
      <c r="J33" s="114"/>
    </row>
    <row r="34" spans="1:10" ht="13.95" customHeight="1">
      <c r="A34" s="88"/>
      <c r="B34" s="85"/>
      <c r="C34" s="66"/>
      <c r="D34" s="67"/>
      <c r="E34" s="93"/>
      <c r="F34" s="68"/>
      <c r="G34" s="94"/>
      <c r="H34" s="142">
        <f>TRUNC(E34*G34)</f>
        <v>0</v>
      </c>
      <c r="I34" s="119"/>
      <c r="J34" s="117"/>
    </row>
    <row r="35" spans="1:10" ht="13.95" customHeight="1">
      <c r="A35" s="87"/>
      <c r="B35" s="69"/>
      <c r="C35" s="69"/>
      <c r="D35" s="70"/>
      <c r="E35" s="91"/>
      <c r="F35" s="71"/>
      <c r="G35" s="92"/>
      <c r="H35" s="141"/>
      <c r="I35" s="118"/>
      <c r="J35" s="114"/>
    </row>
    <row r="36" spans="1:10" ht="13.95" customHeight="1">
      <c r="A36" s="88"/>
      <c r="B36" s="85"/>
      <c r="C36" s="66"/>
      <c r="D36" s="67"/>
      <c r="E36" s="93"/>
      <c r="F36" s="68"/>
      <c r="G36" s="94"/>
      <c r="H36" s="142">
        <f>TRUNC(E36*G36)</f>
        <v>0</v>
      </c>
      <c r="I36" s="119"/>
      <c r="J36" s="117"/>
    </row>
    <row r="37" spans="1:10" ht="13.95" customHeight="1">
      <c r="A37" s="87"/>
      <c r="B37" s="69"/>
      <c r="C37" s="69"/>
      <c r="D37" s="70"/>
      <c r="E37" s="91"/>
      <c r="F37" s="71"/>
      <c r="G37" s="92"/>
      <c r="H37" s="141"/>
      <c r="I37" s="118"/>
      <c r="J37" s="114"/>
    </row>
    <row r="38" spans="1:10" ht="13.95" customHeight="1">
      <c r="A38" s="88"/>
      <c r="B38" s="85" t="s">
        <v>22</v>
      </c>
      <c r="C38" s="66"/>
      <c r="D38" s="67"/>
      <c r="E38" s="93"/>
      <c r="F38" s="68"/>
      <c r="G38" s="94"/>
      <c r="H38" s="142"/>
      <c r="I38" s="119"/>
      <c r="J38" s="117"/>
    </row>
    <row r="39" spans="1:10" ht="13.95" customHeight="1">
      <c r="A39" s="89"/>
      <c r="B39" s="69"/>
      <c r="C39" s="72"/>
      <c r="D39" s="73"/>
      <c r="E39" s="74"/>
      <c r="F39" s="75"/>
      <c r="G39" s="76"/>
      <c r="H39" s="99"/>
      <c r="I39" s="124"/>
      <c r="J39" s="125"/>
    </row>
    <row r="40" spans="1:10" ht="13.95" customHeight="1">
      <c r="A40" s="90"/>
      <c r="B40" s="96"/>
      <c r="C40" s="77"/>
      <c r="D40" s="78"/>
      <c r="E40" s="144"/>
      <c r="F40" s="86"/>
      <c r="G40" s="145"/>
      <c r="H40" s="146">
        <f>TRUNC(E40*G40)</f>
        <v>0</v>
      </c>
      <c r="I40" s="127"/>
      <c r="J40" s="128"/>
    </row>
    <row r="41" spans="1:10" ht="16.2" customHeight="1">
      <c r="E41" s="197"/>
      <c r="F41" s="197"/>
      <c r="G41" s="197"/>
      <c r="I41" s="152"/>
      <c r="J41" s="156"/>
    </row>
  </sheetData>
  <mergeCells count="3">
    <mergeCell ref="A2:C2"/>
    <mergeCell ref="I2:J2"/>
    <mergeCell ref="E41:G41"/>
  </mergeCells>
  <phoneticPr fontId="2"/>
  <printOptions horizontalCentered="1" verticalCentered="1"/>
  <pageMargins left="0.39370078740157483" right="0.39370078740157483" top="0.59055118110236227" bottom="0.31496062992125984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J84"/>
  <sheetViews>
    <sheetView showGridLines="0" showZeros="0" view="pageBreakPreview" zoomScaleNormal="100" zoomScaleSheetLayoutView="100" workbookViewId="0">
      <selection activeCell="N8" sqref="N8"/>
    </sheetView>
  </sheetViews>
  <sheetFormatPr defaultColWidth="8.69921875" defaultRowHeight="14.4"/>
  <cols>
    <col min="1" max="1" width="4.19921875" style="155" customWidth="1"/>
    <col min="2" max="2" width="23.69921875" style="155" customWidth="1"/>
    <col min="3" max="3" width="0.8984375" style="155" customWidth="1"/>
    <col min="4" max="4" width="23.69921875" style="155" customWidth="1"/>
    <col min="5" max="5" width="10.69921875" style="155" customWidth="1"/>
    <col min="6" max="6" width="6.69921875" style="155" customWidth="1"/>
    <col min="7" max="7" width="12.69921875" style="155" customWidth="1"/>
    <col min="8" max="8" width="15.69921875" style="155" customWidth="1"/>
    <col min="9" max="9" width="19.69921875" style="155" customWidth="1"/>
    <col min="10" max="10" width="7.69921875" style="155" customWidth="1"/>
    <col min="11" max="11" width="2.19921875" style="155" customWidth="1"/>
    <col min="12" max="16384" width="8.69921875" style="155"/>
  </cols>
  <sheetData>
    <row r="1" spans="1:10" ht="16.2" customHeight="1">
      <c r="H1" s="158"/>
      <c r="I1" s="153" t="str">
        <f>総原!I1</f>
        <v>№</v>
      </c>
      <c r="J1" s="157">
        <v>5</v>
      </c>
    </row>
    <row r="2" spans="1:10" ht="28.2" customHeight="1">
      <c r="A2" s="182" t="s">
        <v>4</v>
      </c>
      <c r="B2" s="183"/>
      <c r="C2" s="205"/>
      <c r="D2" s="137" t="s">
        <v>0</v>
      </c>
      <c r="E2" s="138" t="s">
        <v>6</v>
      </c>
      <c r="F2" s="137" t="s">
        <v>7</v>
      </c>
      <c r="G2" s="138" t="s">
        <v>8</v>
      </c>
      <c r="H2" s="139" t="s">
        <v>9</v>
      </c>
      <c r="I2" s="185" t="s">
        <v>10</v>
      </c>
      <c r="J2" s="186"/>
    </row>
    <row r="3" spans="1:10" ht="13.95" customHeight="1">
      <c r="A3" s="87"/>
      <c r="B3" s="69"/>
      <c r="C3" s="81"/>
      <c r="D3" s="70"/>
      <c r="E3" s="79"/>
      <c r="F3" s="71"/>
      <c r="G3" s="80"/>
      <c r="H3" s="101"/>
      <c r="I3" s="118"/>
      <c r="J3" s="114"/>
    </row>
    <row r="4" spans="1:10" ht="13.95" customHeight="1">
      <c r="A4" s="88" t="s">
        <v>43</v>
      </c>
      <c r="B4" s="85" t="s">
        <v>60</v>
      </c>
      <c r="C4" s="82"/>
      <c r="D4" s="67"/>
      <c r="E4" s="93"/>
      <c r="F4" s="68"/>
      <c r="G4" s="94"/>
      <c r="H4" s="142">
        <f>TRUNC(E4*G4)</f>
        <v>0</v>
      </c>
      <c r="I4" s="119"/>
      <c r="J4" s="117"/>
    </row>
    <row r="5" spans="1:10" ht="13.95" customHeight="1">
      <c r="A5" s="87"/>
      <c r="B5" s="69"/>
      <c r="C5" s="69"/>
      <c r="D5" s="70"/>
      <c r="E5" s="91"/>
      <c r="F5" s="71"/>
      <c r="G5" s="92"/>
      <c r="H5" s="141"/>
      <c r="I5" s="118"/>
      <c r="J5" s="114"/>
    </row>
    <row r="6" spans="1:10" ht="13.95" customHeight="1">
      <c r="A6" s="88">
        <v>1</v>
      </c>
      <c r="B6" s="85" t="s">
        <v>23</v>
      </c>
      <c r="C6" s="66">
        <f>+直工!C90</f>
        <v>0</v>
      </c>
      <c r="D6" s="67"/>
      <c r="E6" s="93">
        <v>1</v>
      </c>
      <c r="F6" s="68" t="s">
        <v>39</v>
      </c>
      <c r="G6" s="94"/>
      <c r="H6" s="142"/>
      <c r="I6" s="119"/>
      <c r="J6" s="117"/>
    </row>
    <row r="7" spans="1:10" ht="13.95" customHeight="1">
      <c r="A7" s="87"/>
      <c r="B7" s="69"/>
      <c r="C7" s="69"/>
      <c r="D7" s="70"/>
      <c r="E7" s="91"/>
      <c r="F7" s="71"/>
      <c r="G7" s="92"/>
      <c r="H7" s="141"/>
      <c r="I7" s="118"/>
      <c r="J7" s="114"/>
    </row>
    <row r="8" spans="1:10" ht="13.95" customHeight="1">
      <c r="A8" s="95">
        <v>2</v>
      </c>
      <c r="B8" s="85" t="s">
        <v>27</v>
      </c>
      <c r="C8" s="66"/>
      <c r="D8" s="67"/>
      <c r="E8" s="93">
        <v>1</v>
      </c>
      <c r="F8" s="68" t="s">
        <v>39</v>
      </c>
      <c r="G8" s="94"/>
      <c r="H8" s="142"/>
      <c r="I8" s="119"/>
      <c r="J8" s="117"/>
    </row>
    <row r="9" spans="1:10" ht="13.95" customHeight="1">
      <c r="A9" s="87"/>
      <c r="B9" s="69"/>
      <c r="C9" s="69"/>
      <c r="D9" s="70"/>
      <c r="E9" s="91"/>
      <c r="F9" s="71"/>
      <c r="G9" s="92"/>
      <c r="H9" s="141"/>
      <c r="I9" s="118"/>
      <c r="J9" s="114"/>
    </row>
    <row r="10" spans="1:10" ht="13.95" customHeight="1">
      <c r="A10" s="95"/>
      <c r="B10" s="85"/>
      <c r="C10" s="66"/>
      <c r="D10" s="67"/>
      <c r="E10" s="93"/>
      <c r="F10" s="68"/>
      <c r="G10" s="94"/>
      <c r="H10" s="142"/>
      <c r="I10" s="119"/>
      <c r="J10" s="117"/>
    </row>
    <row r="11" spans="1:10" ht="13.95" customHeight="1">
      <c r="A11" s="87"/>
      <c r="B11" s="69"/>
      <c r="C11" s="69"/>
      <c r="D11" s="70"/>
      <c r="E11" s="91"/>
      <c r="F11" s="71"/>
      <c r="G11" s="92"/>
      <c r="H11" s="141"/>
      <c r="I11" s="118"/>
      <c r="J11" s="114"/>
    </row>
    <row r="12" spans="1:10" ht="13.95" customHeight="1">
      <c r="A12" s="88"/>
      <c r="B12" s="85"/>
      <c r="C12" s="66"/>
      <c r="D12" s="67"/>
      <c r="E12" s="93"/>
      <c r="F12" s="68"/>
      <c r="G12" s="94"/>
      <c r="H12" s="142"/>
      <c r="I12" s="119"/>
      <c r="J12" s="117"/>
    </row>
    <row r="13" spans="1:10" ht="13.95" customHeight="1">
      <c r="A13" s="87"/>
      <c r="B13" s="69"/>
      <c r="C13" s="69"/>
      <c r="D13" s="70"/>
      <c r="E13" s="91"/>
      <c r="F13" s="71"/>
      <c r="G13" s="92"/>
      <c r="H13" s="141"/>
      <c r="I13" s="118"/>
      <c r="J13" s="114"/>
    </row>
    <row r="14" spans="1:10" ht="13.95" customHeight="1">
      <c r="A14" s="88"/>
      <c r="B14" s="85"/>
      <c r="C14" s="66"/>
      <c r="D14" s="67"/>
      <c r="E14" s="93"/>
      <c r="F14" s="68"/>
      <c r="G14" s="94"/>
      <c r="H14" s="142"/>
      <c r="I14" s="119"/>
      <c r="J14" s="117"/>
    </row>
    <row r="15" spans="1:10" ht="13.95" customHeight="1">
      <c r="A15" s="87"/>
      <c r="B15" s="69"/>
      <c r="C15" s="69"/>
      <c r="D15" s="70"/>
      <c r="E15" s="91"/>
      <c r="F15" s="71"/>
      <c r="G15" s="92"/>
      <c r="H15" s="141"/>
      <c r="I15" s="118"/>
      <c r="J15" s="114"/>
    </row>
    <row r="16" spans="1:10" ht="13.95" customHeight="1">
      <c r="A16" s="88"/>
      <c r="B16" s="85"/>
      <c r="C16" s="66"/>
      <c r="D16" s="67"/>
      <c r="E16" s="93"/>
      <c r="F16" s="68"/>
      <c r="G16" s="94"/>
      <c r="H16" s="142"/>
      <c r="I16" s="119"/>
      <c r="J16" s="117"/>
    </row>
    <row r="17" spans="1:10" ht="13.95" customHeight="1">
      <c r="A17" s="87"/>
      <c r="B17" s="69"/>
      <c r="C17" s="69"/>
      <c r="D17" s="70"/>
      <c r="E17" s="91"/>
      <c r="F17" s="71"/>
      <c r="G17" s="92"/>
      <c r="H17" s="141"/>
      <c r="I17" s="118"/>
      <c r="J17" s="114"/>
    </row>
    <row r="18" spans="1:10" ht="13.95" customHeight="1">
      <c r="A18" s="88"/>
      <c r="B18" s="85"/>
      <c r="C18" s="66"/>
      <c r="D18" s="67"/>
      <c r="E18" s="93"/>
      <c r="F18" s="68"/>
      <c r="G18" s="94"/>
      <c r="H18" s="142"/>
      <c r="I18" s="119"/>
      <c r="J18" s="117"/>
    </row>
    <row r="19" spans="1:10" ht="13.95" customHeight="1">
      <c r="A19" s="87"/>
      <c r="B19" s="69"/>
      <c r="C19" s="69"/>
      <c r="D19" s="70"/>
      <c r="E19" s="91"/>
      <c r="F19" s="71"/>
      <c r="G19" s="92"/>
      <c r="H19" s="141"/>
      <c r="I19" s="118"/>
      <c r="J19" s="114"/>
    </row>
    <row r="20" spans="1:10" ht="13.95" customHeight="1">
      <c r="A20" s="88"/>
      <c r="B20" s="85"/>
      <c r="C20" s="66"/>
      <c r="D20" s="67"/>
      <c r="E20" s="93"/>
      <c r="F20" s="68"/>
      <c r="G20" s="94"/>
      <c r="H20" s="142"/>
      <c r="I20" s="119"/>
      <c r="J20" s="117"/>
    </row>
    <row r="21" spans="1:10" ht="13.95" customHeight="1">
      <c r="A21" s="87"/>
      <c r="B21" s="69"/>
      <c r="C21" s="69"/>
      <c r="D21" s="70"/>
      <c r="E21" s="91"/>
      <c r="F21" s="71"/>
      <c r="G21" s="92"/>
      <c r="H21" s="141"/>
      <c r="I21" s="118"/>
      <c r="J21" s="114"/>
    </row>
    <row r="22" spans="1:10" ht="13.95" customHeight="1">
      <c r="A22" s="88"/>
      <c r="B22" s="85"/>
      <c r="C22" s="66"/>
      <c r="D22" s="67"/>
      <c r="E22" s="93"/>
      <c r="F22" s="68"/>
      <c r="G22" s="94"/>
      <c r="H22" s="142"/>
      <c r="I22" s="119"/>
      <c r="J22" s="117"/>
    </row>
    <row r="23" spans="1:10" ht="13.95" customHeight="1">
      <c r="A23" s="87"/>
      <c r="B23" s="69"/>
      <c r="C23" s="69"/>
      <c r="D23" s="70"/>
      <c r="E23" s="91"/>
      <c r="F23" s="71"/>
      <c r="G23" s="92"/>
      <c r="H23" s="141"/>
      <c r="I23" s="118"/>
      <c r="J23" s="114"/>
    </row>
    <row r="24" spans="1:10" ht="13.95" customHeight="1">
      <c r="A24" s="88"/>
      <c r="B24" s="85"/>
      <c r="C24" s="66"/>
      <c r="D24" s="67"/>
      <c r="E24" s="93"/>
      <c r="F24" s="68"/>
      <c r="G24" s="94"/>
      <c r="H24" s="142"/>
      <c r="I24" s="119"/>
      <c r="J24" s="117"/>
    </row>
    <row r="25" spans="1:10" ht="13.95" customHeight="1">
      <c r="A25" s="87"/>
      <c r="B25" s="69"/>
      <c r="C25" s="69"/>
      <c r="D25" s="70"/>
      <c r="E25" s="91"/>
      <c r="F25" s="71"/>
      <c r="G25" s="92"/>
      <c r="H25" s="141"/>
      <c r="I25" s="118"/>
      <c r="J25" s="114"/>
    </row>
    <row r="26" spans="1:10" ht="13.95" customHeight="1">
      <c r="A26" s="88"/>
      <c r="B26" s="85"/>
      <c r="C26" s="66"/>
      <c r="D26" s="67"/>
      <c r="E26" s="93"/>
      <c r="F26" s="68"/>
      <c r="G26" s="94"/>
      <c r="H26" s="142"/>
      <c r="I26" s="119"/>
      <c r="J26" s="117"/>
    </row>
    <row r="27" spans="1:10" ht="13.95" customHeight="1">
      <c r="A27" s="87"/>
      <c r="B27" s="69"/>
      <c r="C27" s="69"/>
      <c r="D27" s="70"/>
      <c r="E27" s="91"/>
      <c r="F27" s="71"/>
      <c r="G27" s="92"/>
      <c r="H27" s="141"/>
      <c r="I27" s="118"/>
      <c r="J27" s="114"/>
    </row>
    <row r="28" spans="1:10" ht="13.95" customHeight="1">
      <c r="A28" s="88"/>
      <c r="B28" s="85"/>
      <c r="C28" s="66"/>
      <c r="D28" s="67"/>
      <c r="E28" s="93"/>
      <c r="F28" s="68"/>
      <c r="G28" s="94"/>
      <c r="H28" s="142"/>
      <c r="I28" s="119"/>
      <c r="J28" s="117"/>
    </row>
    <row r="29" spans="1:10" ht="13.95" customHeight="1">
      <c r="A29" s="87"/>
      <c r="B29" s="69"/>
      <c r="C29" s="69"/>
      <c r="D29" s="70"/>
      <c r="E29" s="91"/>
      <c r="F29" s="71"/>
      <c r="G29" s="92"/>
      <c r="H29" s="141"/>
      <c r="I29" s="118"/>
      <c r="J29" s="114"/>
    </row>
    <row r="30" spans="1:10" ht="13.95" customHeight="1">
      <c r="A30" s="88"/>
      <c r="B30" s="85"/>
      <c r="C30" s="66"/>
      <c r="D30" s="67"/>
      <c r="E30" s="93"/>
      <c r="F30" s="68"/>
      <c r="G30" s="94"/>
      <c r="H30" s="142"/>
      <c r="I30" s="119"/>
      <c r="J30" s="117"/>
    </row>
    <row r="31" spans="1:10" ht="13.95" customHeight="1">
      <c r="A31" s="87"/>
      <c r="B31" s="69"/>
      <c r="C31" s="69"/>
      <c r="D31" s="70"/>
      <c r="E31" s="91"/>
      <c r="F31" s="71"/>
      <c r="G31" s="92"/>
      <c r="H31" s="141"/>
      <c r="I31" s="118"/>
      <c r="J31" s="114"/>
    </row>
    <row r="32" spans="1:10" ht="13.95" customHeight="1">
      <c r="A32" s="88"/>
      <c r="B32" s="85"/>
      <c r="C32" s="66"/>
      <c r="D32" s="67"/>
      <c r="E32" s="93"/>
      <c r="F32" s="68"/>
      <c r="G32" s="94"/>
      <c r="H32" s="142"/>
      <c r="I32" s="119"/>
      <c r="J32" s="117"/>
    </row>
    <row r="33" spans="1:10" ht="13.95" customHeight="1">
      <c r="A33" s="87"/>
      <c r="B33" s="69"/>
      <c r="C33" s="69"/>
      <c r="D33" s="70"/>
      <c r="E33" s="91"/>
      <c r="F33" s="71"/>
      <c r="G33" s="92"/>
      <c r="H33" s="141"/>
      <c r="I33" s="118"/>
      <c r="J33" s="114"/>
    </row>
    <row r="34" spans="1:10" ht="13.95" customHeight="1">
      <c r="A34" s="88"/>
      <c r="B34" s="85"/>
      <c r="C34" s="66"/>
      <c r="D34" s="67"/>
      <c r="E34" s="93"/>
      <c r="F34" s="68"/>
      <c r="G34" s="94"/>
      <c r="H34" s="142"/>
      <c r="I34" s="119"/>
      <c r="J34" s="117"/>
    </row>
    <row r="35" spans="1:10" ht="13.95" customHeight="1">
      <c r="A35" s="87"/>
      <c r="B35" s="69"/>
      <c r="C35" s="69"/>
      <c r="D35" s="70"/>
      <c r="E35" s="91"/>
      <c r="F35" s="71"/>
      <c r="G35" s="92"/>
      <c r="H35" s="141"/>
      <c r="I35" s="118"/>
      <c r="J35" s="114"/>
    </row>
    <row r="36" spans="1:10" ht="13.95" customHeight="1">
      <c r="A36" s="88"/>
      <c r="B36" s="85"/>
      <c r="C36" s="66"/>
      <c r="D36" s="67"/>
      <c r="E36" s="93"/>
      <c r="F36" s="68"/>
      <c r="G36" s="94"/>
      <c r="H36" s="142"/>
      <c r="I36" s="119"/>
      <c r="J36" s="117"/>
    </row>
    <row r="37" spans="1:10" ht="13.95" customHeight="1">
      <c r="A37" s="87"/>
      <c r="B37" s="69"/>
      <c r="C37" s="69"/>
      <c r="D37" s="70"/>
      <c r="E37" s="91"/>
      <c r="F37" s="71"/>
      <c r="G37" s="92"/>
      <c r="H37" s="141"/>
      <c r="I37" s="118"/>
      <c r="J37" s="114"/>
    </row>
    <row r="38" spans="1:10" ht="13.95" customHeight="1">
      <c r="A38" s="88"/>
      <c r="B38" s="85" t="s">
        <v>22</v>
      </c>
      <c r="C38" s="66"/>
      <c r="D38" s="67"/>
      <c r="E38" s="93"/>
      <c r="F38" s="68"/>
      <c r="G38" s="94"/>
      <c r="H38" s="142"/>
      <c r="I38" s="119"/>
      <c r="J38" s="117"/>
    </row>
    <row r="39" spans="1:10" ht="13.95" customHeight="1">
      <c r="A39" s="89"/>
      <c r="B39" s="69"/>
      <c r="C39" s="72"/>
      <c r="D39" s="73"/>
      <c r="E39" s="74"/>
      <c r="F39" s="75"/>
      <c r="G39" s="76"/>
      <c r="H39" s="99"/>
      <c r="I39" s="124"/>
      <c r="J39" s="125"/>
    </row>
    <row r="40" spans="1:10" ht="13.95" customHeight="1">
      <c r="A40" s="90"/>
      <c r="B40" s="96"/>
      <c r="C40" s="77"/>
      <c r="D40" s="78"/>
      <c r="E40" s="144"/>
      <c r="F40" s="86"/>
      <c r="G40" s="145"/>
      <c r="H40" s="146">
        <f>TRUNC(E40*G40)</f>
        <v>0</v>
      </c>
      <c r="I40" s="127"/>
      <c r="J40" s="128"/>
    </row>
    <row r="41" spans="1:10" ht="16.2" customHeight="1">
      <c r="E41" s="197"/>
      <c r="F41" s="197"/>
      <c r="G41" s="197"/>
      <c r="I41" s="152"/>
      <c r="J41" s="156"/>
    </row>
    <row r="42" spans="1:10" ht="13.95" customHeight="1">
      <c r="A42" s="90"/>
      <c r="B42" s="96"/>
      <c r="C42" s="77"/>
      <c r="D42" s="78"/>
      <c r="E42" s="144"/>
      <c r="F42" s="86"/>
      <c r="G42" s="145"/>
      <c r="H42" s="146">
        <f>TRUNC(E42*G42)</f>
        <v>0</v>
      </c>
      <c r="I42" s="127"/>
      <c r="J42" s="128"/>
    </row>
    <row r="43" spans="1:10" ht="16.2" customHeight="1">
      <c r="E43" s="197" t="e">
        <f>#REF!</f>
        <v>#REF!</v>
      </c>
      <c r="F43" s="197"/>
      <c r="G43" s="197"/>
      <c r="I43" s="152"/>
      <c r="J43" s="156"/>
    </row>
    <row r="44" spans="1:10" ht="16.2" customHeight="1">
      <c r="H44" s="100"/>
      <c r="I44" s="153" t="e">
        <f>#REF!</f>
        <v>#REF!</v>
      </c>
      <c r="J44" s="157" t="e">
        <f>#REF!+1</f>
        <v>#REF!</v>
      </c>
    </row>
    <row r="45" spans="1:10" ht="28.2" customHeight="1">
      <c r="A45" s="182" t="s">
        <v>4</v>
      </c>
      <c r="B45" s="183"/>
      <c r="C45" s="195"/>
      <c r="D45" s="137" t="s">
        <v>0</v>
      </c>
      <c r="E45" s="138" t="s">
        <v>6</v>
      </c>
      <c r="F45" s="137" t="s">
        <v>7</v>
      </c>
      <c r="G45" s="138" t="s">
        <v>8</v>
      </c>
      <c r="H45" s="139" t="s">
        <v>9</v>
      </c>
      <c r="I45" s="191" t="s">
        <v>10</v>
      </c>
      <c r="J45" s="186"/>
    </row>
    <row r="46" spans="1:10" ht="13.95" customHeight="1">
      <c r="A46" s="87"/>
      <c r="B46" s="69"/>
      <c r="C46" s="81"/>
      <c r="D46" s="70"/>
      <c r="E46" s="79"/>
      <c r="F46" s="71"/>
      <c r="G46" s="80"/>
      <c r="H46" s="101"/>
      <c r="I46" s="118"/>
      <c r="J46" s="114"/>
    </row>
    <row r="47" spans="1:10" ht="13.95" customHeight="1">
      <c r="A47" s="88"/>
      <c r="B47" s="85"/>
      <c r="C47" s="82"/>
      <c r="D47" s="67"/>
      <c r="E47" s="93"/>
      <c r="F47" s="68"/>
      <c r="G47" s="94"/>
      <c r="H47" s="142">
        <f>TRUNC(E47*G47)</f>
        <v>0</v>
      </c>
      <c r="I47" s="119"/>
      <c r="J47" s="117"/>
    </row>
    <row r="48" spans="1:10" ht="13.95" customHeight="1">
      <c r="A48" s="87"/>
      <c r="B48" s="69"/>
      <c r="C48" s="69"/>
      <c r="D48" s="70"/>
      <c r="E48" s="91"/>
      <c r="F48" s="71"/>
      <c r="G48" s="92"/>
      <c r="H48" s="141"/>
      <c r="I48" s="118"/>
      <c r="J48" s="114"/>
    </row>
    <row r="49" spans="1:10" ht="13.95" customHeight="1">
      <c r="A49" s="88"/>
      <c r="B49" s="85"/>
      <c r="C49" s="66"/>
      <c r="D49" s="67"/>
      <c r="E49" s="93"/>
      <c r="F49" s="68"/>
      <c r="G49" s="94"/>
      <c r="H49" s="142">
        <f>TRUNC(E49*G49)</f>
        <v>0</v>
      </c>
      <c r="I49" s="119"/>
      <c r="J49" s="117"/>
    </row>
    <row r="50" spans="1:10" ht="13.95" customHeight="1">
      <c r="A50" s="87"/>
      <c r="B50" s="69"/>
      <c r="C50" s="69"/>
      <c r="D50" s="70"/>
      <c r="E50" s="91"/>
      <c r="F50" s="71"/>
      <c r="G50" s="92"/>
      <c r="H50" s="141"/>
      <c r="I50" s="118"/>
      <c r="J50" s="114"/>
    </row>
    <row r="51" spans="1:10" ht="13.95" customHeight="1">
      <c r="A51" s="88"/>
      <c r="B51" s="85"/>
      <c r="C51" s="66"/>
      <c r="D51" s="67"/>
      <c r="E51" s="93"/>
      <c r="F51" s="68"/>
      <c r="G51" s="94"/>
      <c r="H51" s="142">
        <f>TRUNC(E51*G51)</f>
        <v>0</v>
      </c>
      <c r="I51" s="119"/>
      <c r="J51" s="117"/>
    </row>
    <row r="52" spans="1:10" ht="13.95" customHeight="1">
      <c r="A52" s="87"/>
      <c r="B52" s="69"/>
      <c r="C52" s="69"/>
      <c r="D52" s="70"/>
      <c r="E52" s="91"/>
      <c r="F52" s="71"/>
      <c r="G52" s="92"/>
      <c r="H52" s="141"/>
      <c r="I52" s="118"/>
      <c r="J52" s="114"/>
    </row>
    <row r="53" spans="1:10" ht="13.95" customHeight="1">
      <c r="A53" s="88"/>
      <c r="B53" s="85"/>
      <c r="C53" s="66"/>
      <c r="D53" s="67"/>
      <c r="E53" s="93"/>
      <c r="F53" s="68"/>
      <c r="G53" s="94"/>
      <c r="H53" s="142">
        <f>TRUNC(E53*G53)</f>
        <v>0</v>
      </c>
      <c r="I53" s="119"/>
      <c r="J53" s="117"/>
    </row>
    <row r="54" spans="1:10" ht="13.95" customHeight="1">
      <c r="A54" s="87"/>
      <c r="B54" s="69"/>
      <c r="C54" s="69"/>
      <c r="D54" s="70"/>
      <c r="E54" s="91"/>
      <c r="F54" s="71"/>
      <c r="G54" s="92"/>
      <c r="H54" s="141"/>
      <c r="I54" s="118"/>
      <c r="J54" s="114"/>
    </row>
    <row r="55" spans="1:10" ht="13.95" customHeight="1">
      <c r="A55" s="88"/>
      <c r="B55" s="85"/>
      <c r="C55" s="66"/>
      <c r="D55" s="67"/>
      <c r="E55" s="93"/>
      <c r="F55" s="68"/>
      <c r="G55" s="94"/>
      <c r="H55" s="142">
        <f>TRUNC(E55*G55)</f>
        <v>0</v>
      </c>
      <c r="I55" s="119"/>
      <c r="J55" s="117"/>
    </row>
    <row r="56" spans="1:10" ht="13.95" customHeight="1">
      <c r="A56" s="87"/>
      <c r="B56" s="69"/>
      <c r="C56" s="69"/>
      <c r="D56" s="70"/>
      <c r="E56" s="91"/>
      <c r="F56" s="71"/>
      <c r="G56" s="92"/>
      <c r="H56" s="141"/>
      <c r="I56" s="118"/>
      <c r="J56" s="114"/>
    </row>
    <row r="57" spans="1:10" ht="13.95" customHeight="1">
      <c r="A57" s="88"/>
      <c r="B57" s="85"/>
      <c r="C57" s="66"/>
      <c r="D57" s="67"/>
      <c r="E57" s="93"/>
      <c r="F57" s="68"/>
      <c r="G57" s="94"/>
      <c r="H57" s="142">
        <f>TRUNC(E57*G57)</f>
        <v>0</v>
      </c>
      <c r="I57" s="119"/>
      <c r="J57" s="117"/>
    </row>
    <row r="58" spans="1:10" ht="13.95" customHeight="1">
      <c r="A58" s="87"/>
      <c r="B58" s="69"/>
      <c r="C58" s="69"/>
      <c r="D58" s="70"/>
      <c r="E58" s="91"/>
      <c r="F58" s="71"/>
      <c r="G58" s="92"/>
      <c r="H58" s="141"/>
      <c r="I58" s="118"/>
      <c r="J58" s="114"/>
    </row>
    <row r="59" spans="1:10" ht="13.95" customHeight="1">
      <c r="A59" s="88"/>
      <c r="B59" s="85"/>
      <c r="C59" s="66"/>
      <c r="D59" s="67"/>
      <c r="E59" s="93"/>
      <c r="F59" s="68"/>
      <c r="G59" s="94"/>
      <c r="H59" s="142">
        <f>TRUNC(E59*G59)</f>
        <v>0</v>
      </c>
      <c r="I59" s="119"/>
      <c r="J59" s="117"/>
    </row>
    <row r="60" spans="1:10" ht="13.95" customHeight="1">
      <c r="A60" s="87"/>
      <c r="B60" s="69"/>
      <c r="C60" s="69"/>
      <c r="D60" s="70"/>
      <c r="E60" s="91"/>
      <c r="F60" s="71"/>
      <c r="G60" s="92"/>
      <c r="H60" s="141"/>
      <c r="I60" s="118"/>
      <c r="J60" s="114"/>
    </row>
    <row r="61" spans="1:10" ht="13.95" customHeight="1">
      <c r="A61" s="88"/>
      <c r="B61" s="85"/>
      <c r="C61" s="66"/>
      <c r="D61" s="67"/>
      <c r="E61" s="93"/>
      <c r="F61" s="68"/>
      <c r="G61" s="94"/>
      <c r="H61" s="142">
        <f>TRUNC(E61*G61)</f>
        <v>0</v>
      </c>
      <c r="I61" s="119"/>
      <c r="J61" s="117"/>
    </row>
    <row r="62" spans="1:10" ht="13.95" customHeight="1">
      <c r="A62" s="87"/>
      <c r="B62" s="69"/>
      <c r="C62" s="69"/>
      <c r="D62" s="70"/>
      <c r="E62" s="91"/>
      <c r="F62" s="71"/>
      <c r="G62" s="92"/>
      <c r="H62" s="141"/>
      <c r="I62" s="118"/>
      <c r="J62" s="114"/>
    </row>
    <row r="63" spans="1:10" ht="13.95" customHeight="1">
      <c r="A63" s="88"/>
      <c r="B63" s="85"/>
      <c r="C63" s="66"/>
      <c r="D63" s="67"/>
      <c r="E63" s="93"/>
      <c r="F63" s="68"/>
      <c r="G63" s="94"/>
      <c r="H63" s="142">
        <f>TRUNC(E63*G63)</f>
        <v>0</v>
      </c>
      <c r="I63" s="119"/>
      <c r="J63" s="117"/>
    </row>
    <row r="64" spans="1:10" ht="13.95" customHeight="1">
      <c r="A64" s="87"/>
      <c r="B64" s="69"/>
      <c r="C64" s="69"/>
      <c r="D64" s="70"/>
      <c r="E64" s="91"/>
      <c r="F64" s="71"/>
      <c r="G64" s="92"/>
      <c r="H64" s="141"/>
      <c r="I64" s="118"/>
      <c r="J64" s="114"/>
    </row>
    <row r="65" spans="1:10" ht="13.95" customHeight="1">
      <c r="A65" s="88"/>
      <c r="B65" s="85"/>
      <c r="C65" s="66"/>
      <c r="D65" s="67"/>
      <c r="E65" s="93"/>
      <c r="F65" s="68"/>
      <c r="G65" s="94"/>
      <c r="H65" s="142">
        <f>TRUNC(E65*G65)</f>
        <v>0</v>
      </c>
      <c r="I65" s="119"/>
      <c r="J65" s="117"/>
    </row>
    <row r="66" spans="1:10" ht="13.95" customHeight="1">
      <c r="A66" s="87"/>
      <c r="B66" s="69"/>
      <c r="C66" s="69"/>
      <c r="D66" s="70"/>
      <c r="E66" s="91"/>
      <c r="F66" s="71"/>
      <c r="G66" s="92"/>
      <c r="H66" s="141"/>
      <c r="I66" s="118"/>
      <c r="J66" s="114"/>
    </row>
    <row r="67" spans="1:10" ht="13.95" customHeight="1">
      <c r="A67" s="88"/>
      <c r="B67" s="85"/>
      <c r="C67" s="66"/>
      <c r="D67" s="67"/>
      <c r="E67" s="93"/>
      <c r="F67" s="68"/>
      <c r="G67" s="94"/>
      <c r="H67" s="142">
        <f>TRUNC(E67*G67)</f>
        <v>0</v>
      </c>
      <c r="I67" s="119"/>
      <c r="J67" s="117"/>
    </row>
    <row r="68" spans="1:10" ht="13.95" customHeight="1">
      <c r="A68" s="87"/>
      <c r="B68" s="69"/>
      <c r="C68" s="69"/>
      <c r="D68" s="70"/>
      <c r="E68" s="91"/>
      <c r="F68" s="71"/>
      <c r="G68" s="92"/>
      <c r="H68" s="141"/>
      <c r="I68" s="118"/>
      <c r="J68" s="114"/>
    </row>
    <row r="69" spans="1:10" ht="13.95" customHeight="1">
      <c r="A69" s="88"/>
      <c r="B69" s="85"/>
      <c r="C69" s="66"/>
      <c r="D69" s="67"/>
      <c r="E69" s="93"/>
      <c r="F69" s="68"/>
      <c r="G69" s="94"/>
      <c r="H69" s="142">
        <f>TRUNC(E69*G69)</f>
        <v>0</v>
      </c>
      <c r="I69" s="119"/>
      <c r="J69" s="117"/>
    </row>
    <row r="70" spans="1:10" ht="13.95" customHeight="1">
      <c r="A70" s="87"/>
      <c r="B70" s="69"/>
      <c r="C70" s="69"/>
      <c r="D70" s="70"/>
      <c r="E70" s="91"/>
      <c r="F70" s="71"/>
      <c r="G70" s="92"/>
      <c r="H70" s="141"/>
      <c r="I70" s="118"/>
      <c r="J70" s="114"/>
    </row>
    <row r="71" spans="1:10" ht="13.95" customHeight="1">
      <c r="A71" s="88"/>
      <c r="B71" s="85"/>
      <c r="C71" s="66"/>
      <c r="D71" s="67"/>
      <c r="E71" s="93"/>
      <c r="F71" s="68"/>
      <c r="G71" s="94"/>
      <c r="H71" s="142">
        <f>TRUNC(E71*G71)</f>
        <v>0</v>
      </c>
      <c r="I71" s="119"/>
      <c r="J71" s="117"/>
    </row>
    <row r="72" spans="1:10" ht="13.95" customHeight="1">
      <c r="A72" s="87"/>
      <c r="B72" s="69"/>
      <c r="C72" s="69"/>
      <c r="D72" s="70"/>
      <c r="E72" s="91"/>
      <c r="F72" s="71"/>
      <c r="G72" s="92"/>
      <c r="H72" s="141"/>
      <c r="I72" s="118"/>
      <c r="J72" s="114"/>
    </row>
    <row r="73" spans="1:10" ht="13.95" customHeight="1">
      <c r="A73" s="88"/>
      <c r="B73" s="85"/>
      <c r="C73" s="66"/>
      <c r="D73" s="67"/>
      <c r="E73" s="93"/>
      <c r="F73" s="68"/>
      <c r="G73" s="94"/>
      <c r="H73" s="142">
        <f>TRUNC(E73*G73)</f>
        <v>0</v>
      </c>
      <c r="I73" s="119"/>
      <c r="J73" s="117"/>
    </row>
    <row r="74" spans="1:10" ht="13.95" customHeight="1">
      <c r="A74" s="87"/>
      <c r="B74" s="69"/>
      <c r="C74" s="69"/>
      <c r="D74" s="70"/>
      <c r="E74" s="91"/>
      <c r="F74" s="71"/>
      <c r="G74" s="92"/>
      <c r="H74" s="141"/>
      <c r="I74" s="118"/>
      <c r="J74" s="114"/>
    </row>
    <row r="75" spans="1:10" ht="13.95" customHeight="1">
      <c r="A75" s="88"/>
      <c r="B75" s="85"/>
      <c r="C75" s="66"/>
      <c r="D75" s="67"/>
      <c r="E75" s="93"/>
      <c r="F75" s="68"/>
      <c r="G75" s="94"/>
      <c r="H75" s="142">
        <f>TRUNC(E75*G75)</f>
        <v>0</v>
      </c>
      <c r="I75" s="119"/>
      <c r="J75" s="117"/>
    </row>
    <row r="76" spans="1:10" ht="13.95" customHeight="1">
      <c r="A76" s="87"/>
      <c r="B76" s="69"/>
      <c r="C76" s="69"/>
      <c r="D76" s="70"/>
      <c r="E76" s="91"/>
      <c r="F76" s="71"/>
      <c r="G76" s="92"/>
      <c r="H76" s="141"/>
      <c r="I76" s="118"/>
      <c r="J76" s="114"/>
    </row>
    <row r="77" spans="1:10" ht="13.95" customHeight="1">
      <c r="A77" s="88"/>
      <c r="B77" s="85"/>
      <c r="C77" s="66"/>
      <c r="D77" s="67"/>
      <c r="E77" s="93"/>
      <c r="F77" s="68"/>
      <c r="G77" s="94"/>
      <c r="H77" s="142">
        <f>TRUNC(E77*G77)</f>
        <v>0</v>
      </c>
      <c r="I77" s="119"/>
      <c r="J77" s="117"/>
    </row>
    <row r="78" spans="1:10" ht="13.95" customHeight="1">
      <c r="A78" s="87"/>
      <c r="B78" s="69"/>
      <c r="C78" s="69"/>
      <c r="D78" s="70"/>
      <c r="E78" s="91"/>
      <c r="F78" s="71"/>
      <c r="G78" s="92"/>
      <c r="H78" s="141"/>
      <c r="I78" s="118"/>
      <c r="J78" s="114"/>
    </row>
    <row r="79" spans="1:10" ht="13.95" customHeight="1">
      <c r="A79" s="88"/>
      <c r="B79" s="85"/>
      <c r="C79" s="66"/>
      <c r="D79" s="67"/>
      <c r="E79" s="93"/>
      <c r="F79" s="68"/>
      <c r="G79" s="94"/>
      <c r="H79" s="142">
        <f>TRUNC(E79*G79)</f>
        <v>0</v>
      </c>
      <c r="I79" s="119"/>
      <c r="J79" s="117"/>
    </row>
    <row r="80" spans="1:10" ht="13.95" customHeight="1">
      <c r="A80" s="87"/>
      <c r="B80" s="69"/>
      <c r="C80" s="69"/>
      <c r="D80" s="70"/>
      <c r="E80" s="91"/>
      <c r="F80" s="71"/>
      <c r="G80" s="92"/>
      <c r="H80" s="141"/>
      <c r="I80" s="118"/>
      <c r="J80" s="114"/>
    </row>
    <row r="81" spans="1:10" ht="13.95" customHeight="1">
      <c r="A81" s="88"/>
      <c r="B81" s="85"/>
      <c r="C81" s="66"/>
      <c r="D81" s="67"/>
      <c r="E81" s="93"/>
      <c r="F81" s="68"/>
      <c r="G81" s="94"/>
      <c r="H81" s="142">
        <f>TRUNC(E81*G81)</f>
        <v>0</v>
      </c>
      <c r="I81" s="119"/>
      <c r="J81" s="117"/>
    </row>
    <row r="82" spans="1:10" ht="13.95" customHeight="1">
      <c r="A82" s="89"/>
      <c r="B82" s="69"/>
      <c r="C82" s="72"/>
      <c r="D82" s="73"/>
      <c r="E82" s="74"/>
      <c r="F82" s="75"/>
      <c r="G82" s="76"/>
      <c r="H82" s="99"/>
      <c r="I82" s="124"/>
      <c r="J82" s="125"/>
    </row>
    <row r="83" spans="1:10" ht="13.95" customHeight="1">
      <c r="A83" s="90"/>
      <c r="B83" s="96"/>
      <c r="C83" s="77"/>
      <c r="D83" s="78"/>
      <c r="E83" s="144"/>
      <c r="F83" s="86"/>
      <c r="G83" s="145"/>
      <c r="H83" s="146">
        <f>TRUNC(E83*G83)</f>
        <v>0</v>
      </c>
      <c r="I83" s="127"/>
      <c r="J83" s="128"/>
    </row>
    <row r="84" spans="1:10" ht="16.2" customHeight="1">
      <c r="E84" s="197" t="e">
        <f>E43</f>
        <v>#REF!</v>
      </c>
      <c r="F84" s="197"/>
      <c r="G84" s="197"/>
      <c r="I84" s="152"/>
      <c r="J84" s="156"/>
    </row>
  </sheetData>
  <mergeCells count="7">
    <mergeCell ref="E84:G84"/>
    <mergeCell ref="E43:G43"/>
    <mergeCell ref="A2:C2"/>
    <mergeCell ref="I2:J2"/>
    <mergeCell ref="E41:G41"/>
    <mergeCell ref="A45:C45"/>
    <mergeCell ref="I45:J45"/>
  </mergeCells>
  <phoneticPr fontId="2"/>
  <printOptions horizontalCentered="1" verticalCentered="1"/>
  <pageMargins left="0.39370078740157483" right="0.39370078740157483" top="0.59055118110236227" bottom="0.3149606299212598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164"/>
  <sheetViews>
    <sheetView showGridLines="0" showZeros="0" view="pageBreakPreview" zoomScaleNormal="100" zoomScaleSheetLayoutView="100" workbookViewId="0">
      <selection activeCell="P19" sqref="P19"/>
    </sheetView>
  </sheetViews>
  <sheetFormatPr defaultColWidth="8.69921875" defaultRowHeight="14.4"/>
  <cols>
    <col min="1" max="1" width="4.19921875" style="155" customWidth="1"/>
    <col min="2" max="2" width="23.69921875" style="155" customWidth="1"/>
    <col min="3" max="3" width="0.8984375" style="155" customWidth="1"/>
    <col min="4" max="4" width="23.69921875" style="155" customWidth="1"/>
    <col min="5" max="5" width="10.69921875" style="155" customWidth="1"/>
    <col min="6" max="6" width="6.69921875" style="155" customWidth="1"/>
    <col min="7" max="7" width="12.69921875" style="155" customWidth="1"/>
    <col min="8" max="8" width="15.69921875" style="155" customWidth="1"/>
    <col min="9" max="9" width="19.69921875" style="155" customWidth="1"/>
    <col min="10" max="10" width="7.69921875" style="155" customWidth="1"/>
    <col min="11" max="11" width="2.19921875" style="155" customWidth="1"/>
    <col min="12" max="16384" width="8.69921875" style="155"/>
  </cols>
  <sheetData>
    <row r="1" spans="1:10" ht="16.2" customHeight="1">
      <c r="H1" s="158"/>
      <c r="I1" s="153" t="str">
        <f>総原!I1</f>
        <v>№</v>
      </c>
      <c r="J1" s="157">
        <v>6</v>
      </c>
    </row>
    <row r="2" spans="1:10" ht="28.2" customHeight="1">
      <c r="A2" s="182" t="s">
        <v>4</v>
      </c>
      <c r="B2" s="183"/>
      <c r="C2" s="205"/>
      <c r="D2" s="137" t="s">
        <v>0</v>
      </c>
      <c r="E2" s="138" t="s">
        <v>6</v>
      </c>
      <c r="F2" s="137" t="s">
        <v>7</v>
      </c>
      <c r="G2" s="138" t="s">
        <v>8</v>
      </c>
      <c r="H2" s="139" t="s">
        <v>9</v>
      </c>
      <c r="I2" s="185" t="s">
        <v>10</v>
      </c>
      <c r="J2" s="186"/>
    </row>
    <row r="3" spans="1:10" ht="13.95" customHeight="1">
      <c r="A3" s="87"/>
      <c r="B3" s="69"/>
      <c r="C3" s="81"/>
      <c r="D3" s="70"/>
      <c r="E3" s="79"/>
      <c r="F3" s="71"/>
      <c r="G3" s="80"/>
      <c r="H3" s="101"/>
      <c r="I3" s="118"/>
      <c r="J3" s="114"/>
    </row>
    <row r="4" spans="1:10" ht="13.95" customHeight="1">
      <c r="A4" s="88" t="str">
        <f>+直工!A168</f>
        <v>Ｄ</v>
      </c>
      <c r="B4" s="85" t="str">
        <f>+直工!B168</f>
        <v>外灯設備</v>
      </c>
      <c r="C4" s="82"/>
      <c r="D4" s="67"/>
      <c r="E4" s="93"/>
      <c r="F4" s="68"/>
      <c r="G4" s="94"/>
      <c r="H4" s="142">
        <f>TRUNC(E4*G4)</f>
        <v>0</v>
      </c>
      <c r="I4" s="119"/>
      <c r="J4" s="117"/>
    </row>
    <row r="5" spans="1:10" ht="13.95" customHeight="1">
      <c r="A5" s="87"/>
      <c r="B5" s="69"/>
      <c r="C5" s="69"/>
      <c r="D5" s="70"/>
      <c r="E5" s="91"/>
      <c r="F5" s="71"/>
      <c r="G5" s="92"/>
      <c r="H5" s="141"/>
      <c r="I5" s="118"/>
      <c r="J5" s="114"/>
    </row>
    <row r="6" spans="1:10" ht="13.95" customHeight="1">
      <c r="A6" s="88">
        <f>+直工!A170</f>
        <v>1</v>
      </c>
      <c r="B6" s="85" t="str">
        <f>+直工!B170</f>
        <v>外灯設備</v>
      </c>
      <c r="C6" s="66"/>
      <c r="D6" s="67"/>
      <c r="E6" s="93">
        <v>1</v>
      </c>
      <c r="F6" s="68" t="s">
        <v>85</v>
      </c>
      <c r="G6" s="94"/>
      <c r="H6" s="142">
        <f>TRUNC(E6*G6)</f>
        <v>0</v>
      </c>
      <c r="I6" s="119"/>
      <c r="J6" s="117"/>
    </row>
    <row r="7" spans="1:10" ht="13.95" customHeight="1">
      <c r="A7" s="87"/>
      <c r="B7" s="69"/>
      <c r="C7" s="69"/>
      <c r="D7" s="70"/>
      <c r="E7" s="91"/>
      <c r="F7" s="71"/>
      <c r="G7" s="92"/>
      <c r="H7" s="141"/>
      <c r="I7" s="118"/>
      <c r="J7" s="114"/>
    </row>
    <row r="8" spans="1:10" ht="13.95" customHeight="1">
      <c r="A8" s="88"/>
      <c r="B8" s="85"/>
      <c r="C8" s="66"/>
      <c r="D8" s="67"/>
      <c r="E8" s="93"/>
      <c r="F8" s="68"/>
      <c r="G8" s="94"/>
      <c r="H8" s="142">
        <f>TRUNC(E8*G8)</f>
        <v>0</v>
      </c>
      <c r="I8" s="119"/>
      <c r="J8" s="117"/>
    </row>
    <row r="9" spans="1:10" ht="13.95" customHeight="1">
      <c r="A9" s="87"/>
      <c r="B9" s="69"/>
      <c r="C9" s="69"/>
      <c r="D9" s="70"/>
      <c r="E9" s="91"/>
      <c r="F9" s="71"/>
      <c r="G9" s="92"/>
      <c r="H9" s="141"/>
      <c r="I9" s="118"/>
      <c r="J9" s="114"/>
    </row>
    <row r="10" spans="1:10" ht="13.95" customHeight="1">
      <c r="A10" s="88"/>
      <c r="B10" s="85"/>
      <c r="C10" s="66"/>
      <c r="D10" s="67"/>
      <c r="E10" s="93"/>
      <c r="F10" s="68"/>
      <c r="G10" s="94"/>
      <c r="H10" s="142"/>
      <c r="I10" s="119"/>
      <c r="J10" s="117"/>
    </row>
    <row r="11" spans="1:10" ht="13.95" customHeight="1">
      <c r="A11" s="87"/>
      <c r="B11" s="69"/>
      <c r="C11" s="69"/>
      <c r="D11" s="70"/>
      <c r="E11" s="91"/>
      <c r="F11" s="71"/>
      <c r="G11" s="92"/>
      <c r="H11" s="141"/>
      <c r="I11" s="118"/>
      <c r="J11" s="114"/>
    </row>
    <row r="12" spans="1:10" ht="13.95" customHeight="1">
      <c r="A12" s="88"/>
      <c r="B12" s="85"/>
      <c r="C12" s="66"/>
      <c r="D12" s="67"/>
      <c r="E12" s="93"/>
      <c r="F12" s="68"/>
      <c r="G12" s="94"/>
      <c r="H12" s="142"/>
      <c r="I12" s="119"/>
      <c r="J12" s="117"/>
    </row>
    <row r="13" spans="1:10" ht="13.95" customHeight="1">
      <c r="A13" s="87"/>
      <c r="B13" s="69"/>
      <c r="C13" s="69"/>
      <c r="D13" s="70"/>
      <c r="E13" s="91"/>
      <c r="F13" s="71"/>
      <c r="G13" s="92"/>
      <c r="H13" s="141"/>
      <c r="I13" s="118"/>
      <c r="J13" s="114"/>
    </row>
    <row r="14" spans="1:10" ht="13.95" customHeight="1">
      <c r="A14" s="88"/>
      <c r="B14" s="85"/>
      <c r="C14" s="66"/>
      <c r="D14" s="67"/>
      <c r="E14" s="93"/>
      <c r="F14" s="68"/>
      <c r="G14" s="94"/>
      <c r="H14" s="142"/>
      <c r="I14" s="119"/>
      <c r="J14" s="117"/>
    </row>
    <row r="15" spans="1:10" ht="13.95" customHeight="1">
      <c r="A15" s="87"/>
      <c r="B15" s="69"/>
      <c r="C15" s="69"/>
      <c r="D15" s="70"/>
      <c r="E15" s="91"/>
      <c r="F15" s="71"/>
      <c r="G15" s="92"/>
      <c r="H15" s="141"/>
      <c r="I15" s="118"/>
      <c r="J15" s="114"/>
    </row>
    <row r="16" spans="1:10" ht="13.95" customHeight="1">
      <c r="A16" s="88"/>
      <c r="B16" s="85"/>
      <c r="C16" s="66"/>
      <c r="D16" s="67"/>
      <c r="E16" s="93"/>
      <c r="F16" s="68"/>
      <c r="G16" s="94"/>
      <c r="H16" s="142"/>
      <c r="I16" s="119"/>
      <c r="J16" s="117"/>
    </row>
    <row r="17" spans="1:10" ht="13.95" customHeight="1">
      <c r="A17" s="87"/>
      <c r="B17" s="69"/>
      <c r="C17" s="69"/>
      <c r="D17" s="70"/>
      <c r="E17" s="79"/>
      <c r="F17" s="71"/>
      <c r="G17" s="80"/>
      <c r="H17" s="101"/>
      <c r="I17" s="118"/>
      <c r="J17" s="114"/>
    </row>
    <row r="18" spans="1:10" ht="13.95" customHeight="1">
      <c r="A18" s="88"/>
      <c r="B18" s="85"/>
      <c r="C18" s="66"/>
      <c r="D18" s="67"/>
      <c r="E18" s="93"/>
      <c r="F18" s="68"/>
      <c r="G18" s="94"/>
      <c r="H18" s="142"/>
      <c r="I18" s="119"/>
      <c r="J18" s="117"/>
    </row>
    <row r="19" spans="1:10" ht="13.95" customHeight="1">
      <c r="A19" s="87"/>
      <c r="B19" s="69"/>
      <c r="C19" s="69"/>
      <c r="D19" s="70"/>
      <c r="E19" s="91"/>
      <c r="F19" s="71"/>
      <c r="G19" s="92"/>
      <c r="H19" s="141"/>
      <c r="I19" s="118"/>
      <c r="J19" s="114"/>
    </row>
    <row r="20" spans="1:10" ht="13.95" customHeight="1">
      <c r="A20" s="88"/>
      <c r="B20" s="85"/>
      <c r="C20" s="66"/>
      <c r="D20" s="67"/>
      <c r="E20" s="93"/>
      <c r="F20" s="68"/>
      <c r="G20" s="94"/>
      <c r="H20" s="142"/>
      <c r="I20" s="119"/>
      <c r="J20" s="117"/>
    </row>
    <row r="21" spans="1:10" ht="13.95" customHeight="1">
      <c r="A21" s="87"/>
      <c r="B21" s="69"/>
      <c r="C21" s="69"/>
      <c r="D21" s="70"/>
      <c r="E21" s="91"/>
      <c r="F21" s="71"/>
      <c r="G21" s="92"/>
      <c r="H21" s="141"/>
      <c r="I21" s="118"/>
      <c r="J21" s="114"/>
    </row>
    <row r="22" spans="1:10" ht="13.95" customHeight="1">
      <c r="A22" s="88"/>
      <c r="B22" s="85"/>
      <c r="C22" s="66"/>
      <c r="D22" s="67"/>
      <c r="E22" s="93"/>
      <c r="F22" s="68"/>
      <c r="G22" s="94"/>
      <c r="H22" s="142"/>
      <c r="I22" s="119"/>
      <c r="J22" s="117"/>
    </row>
    <row r="23" spans="1:10" ht="13.95" customHeight="1">
      <c r="A23" s="87"/>
      <c r="B23" s="69"/>
      <c r="C23" s="69"/>
      <c r="D23" s="160"/>
      <c r="E23" s="91"/>
      <c r="F23" s="71"/>
      <c r="G23" s="92"/>
      <c r="H23" s="141"/>
      <c r="I23" s="118"/>
      <c r="J23" s="114"/>
    </row>
    <row r="24" spans="1:10" ht="13.95" customHeight="1">
      <c r="A24" s="88"/>
      <c r="B24" s="85"/>
      <c r="C24" s="66"/>
      <c r="D24" s="67"/>
      <c r="E24" s="93"/>
      <c r="F24" s="68"/>
      <c r="G24" s="94"/>
      <c r="H24" s="142"/>
      <c r="I24" s="119"/>
      <c r="J24" s="117"/>
    </row>
    <row r="25" spans="1:10" ht="13.95" customHeight="1">
      <c r="A25" s="87"/>
      <c r="B25" s="69"/>
      <c r="C25" s="69"/>
      <c r="D25" s="160"/>
      <c r="E25" s="91"/>
      <c r="F25" s="71"/>
      <c r="G25" s="92"/>
      <c r="H25" s="141"/>
      <c r="I25" s="118"/>
      <c r="J25" s="114"/>
    </row>
    <row r="26" spans="1:10" ht="13.95" customHeight="1">
      <c r="A26" s="88"/>
      <c r="B26" s="85"/>
      <c r="C26" s="66"/>
      <c r="D26" s="67"/>
      <c r="E26" s="93"/>
      <c r="F26" s="68"/>
      <c r="G26" s="94"/>
      <c r="H26" s="142"/>
      <c r="I26" s="119"/>
      <c r="J26" s="117"/>
    </row>
    <row r="27" spans="1:10" ht="13.95" customHeight="1">
      <c r="A27" s="87"/>
      <c r="B27" s="69"/>
      <c r="C27" s="69"/>
      <c r="D27" s="70"/>
      <c r="E27" s="91"/>
      <c r="F27" s="71"/>
      <c r="G27" s="92"/>
      <c r="H27" s="141"/>
      <c r="I27" s="118"/>
      <c r="J27" s="114"/>
    </row>
    <row r="28" spans="1:10" ht="13.95" customHeight="1">
      <c r="A28" s="88"/>
      <c r="B28" s="85"/>
      <c r="C28" s="66"/>
      <c r="D28" s="67"/>
      <c r="E28" s="93"/>
      <c r="F28" s="68"/>
      <c r="G28" s="94"/>
      <c r="H28" s="142"/>
      <c r="I28" s="119"/>
      <c r="J28" s="117"/>
    </row>
    <row r="29" spans="1:10" ht="13.95" customHeight="1">
      <c r="A29" s="87"/>
      <c r="B29" s="69"/>
      <c r="C29" s="69"/>
      <c r="D29" s="70"/>
      <c r="E29" s="79"/>
      <c r="F29" s="71"/>
      <c r="G29" s="80"/>
      <c r="H29" s="101"/>
      <c r="I29" s="118"/>
      <c r="J29" s="114"/>
    </row>
    <row r="30" spans="1:10" ht="13.95" customHeight="1">
      <c r="A30" s="88"/>
      <c r="B30" s="85"/>
      <c r="C30" s="66"/>
      <c r="D30" s="67"/>
      <c r="E30" s="93"/>
      <c r="F30" s="68"/>
      <c r="G30" s="94"/>
      <c r="H30" s="142"/>
      <c r="I30" s="119"/>
      <c r="J30" s="117"/>
    </row>
    <row r="31" spans="1:10" ht="13.95" customHeight="1">
      <c r="A31" s="87"/>
      <c r="B31" s="69"/>
      <c r="C31" s="69"/>
      <c r="D31" s="70"/>
      <c r="E31" s="91"/>
      <c r="F31" s="71"/>
      <c r="G31" s="92"/>
      <c r="H31" s="141"/>
      <c r="I31" s="118"/>
      <c r="J31" s="114"/>
    </row>
    <row r="32" spans="1:10" ht="13.95" customHeight="1">
      <c r="A32" s="88"/>
      <c r="B32" s="85"/>
      <c r="C32" s="66"/>
      <c r="D32" s="161"/>
      <c r="E32" s="93"/>
      <c r="F32" s="68"/>
      <c r="G32" s="94"/>
      <c r="H32" s="142"/>
      <c r="I32" s="119"/>
      <c r="J32" s="117"/>
    </row>
    <row r="33" spans="1:10" ht="13.95" customHeight="1">
      <c r="A33" s="87"/>
      <c r="B33" s="69"/>
      <c r="C33" s="69"/>
      <c r="D33" s="70"/>
      <c r="E33" s="91"/>
      <c r="F33" s="71"/>
      <c r="G33" s="92"/>
      <c r="H33" s="141"/>
      <c r="I33" s="118"/>
      <c r="J33" s="114"/>
    </row>
    <row r="34" spans="1:10" ht="13.95" customHeight="1">
      <c r="A34" s="88"/>
      <c r="B34" s="85" t="s">
        <v>81</v>
      </c>
      <c r="C34" s="66"/>
      <c r="D34" s="67"/>
      <c r="E34" s="93"/>
      <c r="F34" s="68"/>
      <c r="G34" s="94"/>
      <c r="H34" s="142"/>
      <c r="I34" s="119"/>
      <c r="J34" s="117"/>
    </row>
    <row r="35" spans="1:10" ht="13.95" customHeight="1">
      <c r="A35" s="87"/>
      <c r="B35" s="69"/>
      <c r="C35" s="69"/>
      <c r="D35" s="70"/>
      <c r="E35" s="91"/>
      <c r="F35" s="71"/>
      <c r="G35" s="92"/>
      <c r="H35" s="141"/>
      <c r="I35" s="118"/>
      <c r="J35" s="114"/>
    </row>
    <row r="36" spans="1:10" ht="13.95" customHeight="1">
      <c r="A36" s="88"/>
      <c r="B36" s="85"/>
      <c r="C36" s="66"/>
      <c r="D36" s="67"/>
      <c r="E36" s="93"/>
      <c r="F36" s="68"/>
      <c r="G36" s="94"/>
      <c r="H36" s="142"/>
      <c r="I36" s="119"/>
      <c r="J36" s="117"/>
    </row>
    <row r="37" spans="1:10" ht="13.95" customHeight="1">
      <c r="A37" s="87"/>
      <c r="B37" s="69"/>
      <c r="C37" s="69"/>
      <c r="D37" s="70"/>
      <c r="E37" s="91"/>
      <c r="F37" s="71"/>
      <c r="G37" s="92"/>
      <c r="H37" s="141"/>
      <c r="I37" s="118"/>
      <c r="J37" s="114"/>
    </row>
    <row r="38" spans="1:10" ht="13.95" customHeight="1">
      <c r="A38" s="88"/>
      <c r="B38" s="85"/>
      <c r="C38" s="66"/>
      <c r="D38" s="67"/>
      <c r="E38" s="93"/>
      <c r="F38" s="68"/>
      <c r="G38" s="94"/>
      <c r="H38" s="142">
        <f>TRUNC(E38*G38)</f>
        <v>0</v>
      </c>
      <c r="I38" s="119"/>
      <c r="J38" s="117"/>
    </row>
    <row r="39" spans="1:10" ht="13.95" customHeight="1">
      <c r="A39" s="89"/>
      <c r="B39" s="69"/>
      <c r="C39" s="72"/>
      <c r="D39" s="73"/>
      <c r="E39" s="74"/>
      <c r="F39" s="75"/>
      <c r="G39" s="76"/>
      <c r="H39" s="99"/>
      <c r="I39" s="124"/>
      <c r="J39" s="125"/>
    </row>
    <row r="40" spans="1:10" ht="13.95" customHeight="1">
      <c r="A40" s="90"/>
      <c r="B40" s="96"/>
      <c r="C40" s="77"/>
      <c r="D40" s="78"/>
      <c r="E40" s="144"/>
      <c r="F40" s="86"/>
      <c r="G40" s="145"/>
      <c r="H40" s="146">
        <f>TRUNC(E40*G40)</f>
        <v>0</v>
      </c>
      <c r="I40" s="127"/>
      <c r="J40" s="128"/>
    </row>
    <row r="41" spans="1:10" ht="16.2" customHeight="1">
      <c r="E41" s="197"/>
      <c r="F41" s="197"/>
      <c r="G41" s="197"/>
      <c r="I41" s="152"/>
      <c r="J41" s="156"/>
    </row>
    <row r="42" spans="1:10" ht="16.2" customHeight="1">
      <c r="H42" s="100"/>
      <c r="I42" s="153" t="e">
        <f>#REF!</f>
        <v>#REF!</v>
      </c>
      <c r="J42" s="157" t="e">
        <f>#REF!+1</f>
        <v>#REF!</v>
      </c>
    </row>
    <row r="43" spans="1:10" ht="28.2" customHeight="1">
      <c r="A43" s="182" t="s">
        <v>4</v>
      </c>
      <c r="B43" s="183"/>
      <c r="C43" s="195"/>
      <c r="D43" s="137" t="s">
        <v>0</v>
      </c>
      <c r="E43" s="138" t="s">
        <v>6</v>
      </c>
      <c r="F43" s="137" t="s">
        <v>7</v>
      </c>
      <c r="G43" s="138" t="s">
        <v>8</v>
      </c>
      <c r="H43" s="139" t="s">
        <v>9</v>
      </c>
      <c r="I43" s="191" t="s">
        <v>10</v>
      </c>
      <c r="J43" s="186"/>
    </row>
    <row r="44" spans="1:10" ht="13.95" customHeight="1">
      <c r="A44" s="87"/>
      <c r="B44" s="69"/>
      <c r="C44" s="81"/>
      <c r="D44" s="70"/>
      <c r="E44" s="79"/>
      <c r="F44" s="71"/>
      <c r="G44" s="80"/>
      <c r="H44" s="101"/>
      <c r="I44" s="118"/>
      <c r="J44" s="114"/>
    </row>
    <row r="45" spans="1:10" ht="13.95" customHeight="1">
      <c r="A45" s="88"/>
      <c r="B45" s="85"/>
      <c r="C45" s="82"/>
      <c r="D45" s="67"/>
      <c r="E45" s="93"/>
      <c r="F45" s="68"/>
      <c r="G45" s="94"/>
      <c r="H45" s="142">
        <f>TRUNC(E45*G45)</f>
        <v>0</v>
      </c>
      <c r="I45" s="119"/>
      <c r="J45" s="117"/>
    </row>
    <row r="46" spans="1:10" ht="13.95" customHeight="1">
      <c r="A46" s="87"/>
      <c r="B46" s="69"/>
      <c r="C46" s="69"/>
      <c r="D46" s="70"/>
      <c r="E46" s="91"/>
      <c r="F46" s="71"/>
      <c r="G46" s="92"/>
      <c r="H46" s="141"/>
      <c r="I46" s="118"/>
      <c r="J46" s="114"/>
    </row>
    <row r="47" spans="1:10" ht="13.95" customHeight="1">
      <c r="A47" s="88"/>
      <c r="B47" s="85"/>
      <c r="C47" s="66"/>
      <c r="D47" s="67"/>
      <c r="E47" s="93"/>
      <c r="F47" s="68"/>
      <c r="G47" s="94"/>
      <c r="H47" s="142">
        <f>TRUNC(E47*G47)</f>
        <v>0</v>
      </c>
      <c r="I47" s="119"/>
      <c r="J47" s="117"/>
    </row>
    <row r="48" spans="1:10" ht="13.95" customHeight="1">
      <c r="A48" s="87"/>
      <c r="B48" s="69"/>
      <c r="C48" s="69"/>
      <c r="D48" s="70"/>
      <c r="E48" s="91"/>
      <c r="F48" s="71"/>
      <c r="G48" s="92"/>
      <c r="H48" s="141"/>
      <c r="I48" s="118"/>
      <c r="J48" s="114"/>
    </row>
    <row r="49" spans="1:10" ht="13.95" customHeight="1">
      <c r="A49" s="88"/>
      <c r="B49" s="85"/>
      <c r="C49" s="66"/>
      <c r="D49" s="67"/>
      <c r="E49" s="93"/>
      <c r="F49" s="68"/>
      <c r="G49" s="94"/>
      <c r="H49" s="142">
        <f>TRUNC(E49*G49)</f>
        <v>0</v>
      </c>
      <c r="I49" s="119"/>
      <c r="J49" s="117"/>
    </row>
    <row r="50" spans="1:10" ht="13.95" customHeight="1">
      <c r="A50" s="87"/>
      <c r="B50" s="69"/>
      <c r="C50" s="69"/>
      <c r="D50" s="70"/>
      <c r="E50" s="91"/>
      <c r="F50" s="71"/>
      <c r="G50" s="92"/>
      <c r="H50" s="141"/>
      <c r="I50" s="118"/>
      <c r="J50" s="114"/>
    </row>
    <row r="51" spans="1:10" ht="13.95" customHeight="1">
      <c r="A51" s="88"/>
      <c r="B51" s="85"/>
      <c r="C51" s="66"/>
      <c r="D51" s="67"/>
      <c r="E51" s="93"/>
      <c r="F51" s="68"/>
      <c r="G51" s="94"/>
      <c r="H51" s="142">
        <f>TRUNC(E51*G51)</f>
        <v>0</v>
      </c>
      <c r="I51" s="119"/>
      <c r="J51" s="117"/>
    </row>
    <row r="52" spans="1:10" ht="13.95" customHeight="1">
      <c r="A52" s="87"/>
      <c r="B52" s="69"/>
      <c r="C52" s="69"/>
      <c r="D52" s="70"/>
      <c r="E52" s="91"/>
      <c r="F52" s="71"/>
      <c r="G52" s="92"/>
      <c r="H52" s="141"/>
      <c r="I52" s="118"/>
      <c r="J52" s="114"/>
    </row>
    <row r="53" spans="1:10" ht="13.95" customHeight="1">
      <c r="A53" s="88"/>
      <c r="B53" s="85"/>
      <c r="C53" s="66"/>
      <c r="D53" s="67"/>
      <c r="E53" s="93"/>
      <c r="F53" s="68"/>
      <c r="G53" s="94"/>
      <c r="H53" s="142">
        <f>TRUNC(E53*G53)</f>
        <v>0</v>
      </c>
      <c r="I53" s="119"/>
      <c r="J53" s="117"/>
    </row>
    <row r="54" spans="1:10" ht="13.95" customHeight="1">
      <c r="A54" s="87"/>
      <c r="B54" s="69"/>
      <c r="C54" s="69"/>
      <c r="D54" s="70"/>
      <c r="E54" s="91"/>
      <c r="F54" s="71"/>
      <c r="G54" s="92"/>
      <c r="H54" s="141"/>
      <c r="I54" s="118"/>
      <c r="J54" s="114"/>
    </row>
    <row r="55" spans="1:10" ht="13.95" customHeight="1">
      <c r="A55" s="88"/>
      <c r="B55" s="85"/>
      <c r="C55" s="66"/>
      <c r="D55" s="67"/>
      <c r="E55" s="93"/>
      <c r="F55" s="68"/>
      <c r="G55" s="94"/>
      <c r="H55" s="142">
        <f>TRUNC(E55*G55)</f>
        <v>0</v>
      </c>
      <c r="I55" s="119"/>
      <c r="J55" s="117"/>
    </row>
    <row r="56" spans="1:10" ht="13.95" customHeight="1">
      <c r="A56" s="87"/>
      <c r="B56" s="69"/>
      <c r="C56" s="69"/>
      <c r="D56" s="70"/>
      <c r="E56" s="91"/>
      <c r="F56" s="71"/>
      <c r="G56" s="92"/>
      <c r="H56" s="141"/>
      <c r="I56" s="118"/>
      <c r="J56" s="114"/>
    </row>
    <row r="57" spans="1:10" ht="13.95" customHeight="1">
      <c r="A57" s="88"/>
      <c r="B57" s="85"/>
      <c r="C57" s="66"/>
      <c r="D57" s="67"/>
      <c r="E57" s="93"/>
      <c r="F57" s="68"/>
      <c r="G57" s="94"/>
      <c r="H57" s="142">
        <f>TRUNC(E57*G57)</f>
        <v>0</v>
      </c>
      <c r="I57" s="119"/>
      <c r="J57" s="117"/>
    </row>
    <row r="58" spans="1:10" ht="13.95" customHeight="1">
      <c r="A58" s="87"/>
      <c r="B58" s="69"/>
      <c r="C58" s="69"/>
      <c r="D58" s="70"/>
      <c r="E58" s="91"/>
      <c r="F58" s="71"/>
      <c r="G58" s="92"/>
      <c r="H58" s="141"/>
      <c r="I58" s="118"/>
      <c r="J58" s="114"/>
    </row>
    <row r="59" spans="1:10" ht="13.95" customHeight="1">
      <c r="A59" s="88"/>
      <c r="B59" s="85"/>
      <c r="C59" s="66"/>
      <c r="D59" s="67"/>
      <c r="E59" s="93"/>
      <c r="F59" s="68"/>
      <c r="G59" s="94"/>
      <c r="H59" s="142">
        <f>TRUNC(E59*G59)</f>
        <v>0</v>
      </c>
      <c r="I59" s="119"/>
      <c r="J59" s="117"/>
    </row>
    <row r="60" spans="1:10" ht="13.95" customHeight="1">
      <c r="A60" s="87"/>
      <c r="B60" s="69"/>
      <c r="C60" s="69"/>
      <c r="D60" s="70"/>
      <c r="E60" s="91"/>
      <c r="F60" s="71"/>
      <c r="G60" s="92"/>
      <c r="H60" s="141"/>
      <c r="I60" s="118"/>
      <c r="J60" s="114"/>
    </row>
    <row r="61" spans="1:10" ht="13.95" customHeight="1">
      <c r="A61" s="88"/>
      <c r="B61" s="85"/>
      <c r="C61" s="66"/>
      <c r="D61" s="67"/>
      <c r="E61" s="93"/>
      <c r="F61" s="68"/>
      <c r="G61" s="94"/>
      <c r="H61" s="142">
        <f>TRUNC(E61*G61)</f>
        <v>0</v>
      </c>
      <c r="I61" s="119"/>
      <c r="J61" s="117"/>
    </row>
    <row r="62" spans="1:10" ht="13.95" customHeight="1">
      <c r="A62" s="87"/>
      <c r="B62" s="69"/>
      <c r="C62" s="69"/>
      <c r="D62" s="70"/>
      <c r="E62" s="91"/>
      <c r="F62" s="71"/>
      <c r="G62" s="92"/>
      <c r="H62" s="141"/>
      <c r="I62" s="118"/>
      <c r="J62" s="114"/>
    </row>
    <row r="63" spans="1:10" ht="13.95" customHeight="1">
      <c r="A63" s="88"/>
      <c r="B63" s="85"/>
      <c r="C63" s="66"/>
      <c r="D63" s="67"/>
      <c r="E63" s="93"/>
      <c r="F63" s="68"/>
      <c r="G63" s="94"/>
      <c r="H63" s="142">
        <f>TRUNC(E63*G63)</f>
        <v>0</v>
      </c>
      <c r="I63" s="119"/>
      <c r="J63" s="117"/>
    </row>
    <row r="64" spans="1:10" ht="13.95" customHeight="1">
      <c r="A64" s="87"/>
      <c r="B64" s="69"/>
      <c r="C64" s="69"/>
      <c r="D64" s="70"/>
      <c r="E64" s="91"/>
      <c r="F64" s="71"/>
      <c r="G64" s="92"/>
      <c r="H64" s="141"/>
      <c r="I64" s="118"/>
      <c r="J64" s="114"/>
    </row>
    <row r="65" spans="1:10" ht="13.95" customHeight="1">
      <c r="A65" s="88"/>
      <c r="B65" s="85"/>
      <c r="C65" s="66"/>
      <c r="D65" s="67"/>
      <c r="E65" s="93"/>
      <c r="F65" s="68"/>
      <c r="G65" s="94"/>
      <c r="H65" s="142">
        <f>TRUNC(E65*G65)</f>
        <v>0</v>
      </c>
      <c r="I65" s="119"/>
      <c r="J65" s="117"/>
    </row>
    <row r="66" spans="1:10" ht="13.95" customHeight="1">
      <c r="A66" s="87"/>
      <c r="B66" s="69"/>
      <c r="C66" s="69"/>
      <c r="D66" s="70"/>
      <c r="E66" s="91"/>
      <c r="F66" s="71"/>
      <c r="G66" s="92"/>
      <c r="H66" s="141"/>
      <c r="I66" s="118"/>
      <c r="J66" s="114"/>
    </row>
    <row r="67" spans="1:10" ht="13.95" customHeight="1">
      <c r="A67" s="88"/>
      <c r="B67" s="85"/>
      <c r="C67" s="66"/>
      <c r="D67" s="67"/>
      <c r="E67" s="93"/>
      <c r="F67" s="68"/>
      <c r="G67" s="94"/>
      <c r="H67" s="142">
        <f>TRUNC(E67*G67)</f>
        <v>0</v>
      </c>
      <c r="I67" s="119"/>
      <c r="J67" s="117"/>
    </row>
    <row r="68" spans="1:10" ht="13.95" customHeight="1">
      <c r="A68" s="87"/>
      <c r="B68" s="69"/>
      <c r="C68" s="69"/>
      <c r="D68" s="70"/>
      <c r="E68" s="91"/>
      <c r="F68" s="71"/>
      <c r="G68" s="92"/>
      <c r="H68" s="141"/>
      <c r="I68" s="118"/>
      <c r="J68" s="114"/>
    </row>
    <row r="69" spans="1:10" ht="13.95" customHeight="1">
      <c r="A69" s="88"/>
      <c r="B69" s="85"/>
      <c r="C69" s="66"/>
      <c r="D69" s="67"/>
      <c r="E69" s="93"/>
      <c r="F69" s="68"/>
      <c r="G69" s="94"/>
      <c r="H69" s="142">
        <f>TRUNC(E69*G69)</f>
        <v>0</v>
      </c>
      <c r="I69" s="119"/>
      <c r="J69" s="117"/>
    </row>
    <row r="70" spans="1:10" ht="13.95" customHeight="1">
      <c r="A70" s="87"/>
      <c r="B70" s="69"/>
      <c r="C70" s="69"/>
      <c r="D70" s="70"/>
      <c r="E70" s="91"/>
      <c r="F70" s="71"/>
      <c r="G70" s="92"/>
      <c r="H70" s="141"/>
      <c r="I70" s="118"/>
      <c r="J70" s="114"/>
    </row>
    <row r="71" spans="1:10" ht="13.95" customHeight="1">
      <c r="A71" s="88"/>
      <c r="B71" s="85"/>
      <c r="C71" s="66"/>
      <c r="D71" s="67"/>
      <c r="E71" s="93"/>
      <c r="F71" s="68"/>
      <c r="G71" s="94"/>
      <c r="H71" s="142">
        <f>TRUNC(E71*G71)</f>
        <v>0</v>
      </c>
      <c r="I71" s="119"/>
      <c r="J71" s="117"/>
    </row>
    <row r="72" spans="1:10" ht="13.95" customHeight="1">
      <c r="A72" s="87"/>
      <c r="B72" s="69"/>
      <c r="C72" s="69"/>
      <c r="D72" s="70"/>
      <c r="E72" s="91"/>
      <c r="F72" s="71"/>
      <c r="G72" s="92"/>
      <c r="H72" s="141"/>
      <c r="I72" s="118"/>
      <c r="J72" s="114"/>
    </row>
    <row r="73" spans="1:10" ht="13.95" customHeight="1">
      <c r="A73" s="88"/>
      <c r="B73" s="85"/>
      <c r="C73" s="66"/>
      <c r="D73" s="67"/>
      <c r="E73" s="93"/>
      <c r="F73" s="68"/>
      <c r="G73" s="94"/>
      <c r="H73" s="142">
        <f>TRUNC(E73*G73)</f>
        <v>0</v>
      </c>
      <c r="I73" s="119"/>
      <c r="J73" s="117"/>
    </row>
    <row r="74" spans="1:10" ht="13.95" customHeight="1">
      <c r="A74" s="87"/>
      <c r="B74" s="69"/>
      <c r="C74" s="69"/>
      <c r="D74" s="70"/>
      <c r="E74" s="91"/>
      <c r="F74" s="71"/>
      <c r="G74" s="92"/>
      <c r="H74" s="141"/>
      <c r="I74" s="118"/>
      <c r="J74" s="114"/>
    </row>
    <row r="75" spans="1:10" ht="13.95" customHeight="1">
      <c r="A75" s="88"/>
      <c r="B75" s="85"/>
      <c r="C75" s="66"/>
      <c r="D75" s="67"/>
      <c r="E75" s="93"/>
      <c r="F75" s="68"/>
      <c r="G75" s="94"/>
      <c r="H75" s="142">
        <f>TRUNC(E75*G75)</f>
        <v>0</v>
      </c>
      <c r="I75" s="119"/>
      <c r="J75" s="117"/>
    </row>
    <row r="76" spans="1:10" ht="13.95" customHeight="1">
      <c r="A76" s="87"/>
      <c r="B76" s="69"/>
      <c r="C76" s="69"/>
      <c r="D76" s="70"/>
      <c r="E76" s="91"/>
      <c r="F76" s="71"/>
      <c r="G76" s="92"/>
      <c r="H76" s="141"/>
      <c r="I76" s="118"/>
      <c r="J76" s="114"/>
    </row>
    <row r="77" spans="1:10" ht="13.95" customHeight="1">
      <c r="A77" s="88"/>
      <c r="B77" s="85"/>
      <c r="C77" s="66"/>
      <c r="D77" s="67"/>
      <c r="E77" s="93"/>
      <c r="F77" s="68"/>
      <c r="G77" s="94"/>
      <c r="H77" s="142">
        <f>TRUNC(E77*G77)</f>
        <v>0</v>
      </c>
      <c r="I77" s="119"/>
      <c r="J77" s="117"/>
    </row>
    <row r="78" spans="1:10" ht="13.95" customHeight="1">
      <c r="A78" s="87"/>
      <c r="B78" s="69"/>
      <c r="C78" s="69"/>
      <c r="D78" s="70"/>
      <c r="E78" s="91"/>
      <c r="F78" s="71"/>
      <c r="G78" s="92"/>
      <c r="H78" s="141"/>
      <c r="I78" s="118"/>
      <c r="J78" s="114"/>
    </row>
    <row r="79" spans="1:10" ht="13.95" customHeight="1">
      <c r="A79" s="88"/>
      <c r="B79" s="85"/>
      <c r="C79" s="66"/>
      <c r="D79" s="67"/>
      <c r="E79" s="93"/>
      <c r="F79" s="68"/>
      <c r="G79" s="94"/>
      <c r="H79" s="142">
        <f>TRUNC(E79*G79)</f>
        <v>0</v>
      </c>
      <c r="I79" s="119"/>
      <c r="J79" s="117"/>
    </row>
    <row r="80" spans="1:10" ht="13.95" customHeight="1">
      <c r="A80" s="89"/>
      <c r="B80" s="69"/>
      <c r="C80" s="72"/>
      <c r="D80" s="73"/>
      <c r="E80" s="74"/>
      <c r="F80" s="75"/>
      <c r="G80" s="76"/>
      <c r="H80" s="99"/>
      <c r="I80" s="124"/>
      <c r="J80" s="125"/>
    </row>
    <row r="81" spans="1:10" ht="13.95" customHeight="1">
      <c r="A81" s="90"/>
      <c r="B81" s="96"/>
      <c r="C81" s="77"/>
      <c r="D81" s="78"/>
      <c r="E81" s="144"/>
      <c r="F81" s="86"/>
      <c r="G81" s="145"/>
      <c r="H81" s="146">
        <f>TRUNC(E81*G81)</f>
        <v>0</v>
      </c>
      <c r="I81" s="127"/>
      <c r="J81" s="128"/>
    </row>
    <row r="82" spans="1:10" ht="16.2" customHeight="1">
      <c r="E82" s="197" t="e">
        <f>#REF!</f>
        <v>#REF!</v>
      </c>
      <c r="F82" s="197"/>
      <c r="G82" s="197"/>
      <c r="I82" s="152"/>
      <c r="J82" s="156"/>
    </row>
    <row r="83" spans="1:10" ht="16.2" customHeight="1">
      <c r="H83" s="100"/>
      <c r="I83" s="153" t="e">
        <f>I42</f>
        <v>#REF!</v>
      </c>
      <c r="J83" s="157" t="e">
        <f>J42+1</f>
        <v>#REF!</v>
      </c>
    </row>
    <row r="84" spans="1:10" ht="28.2" customHeight="1">
      <c r="A84" s="182" t="s">
        <v>4</v>
      </c>
      <c r="B84" s="183"/>
      <c r="C84" s="195"/>
      <c r="D84" s="137" t="s">
        <v>0</v>
      </c>
      <c r="E84" s="138" t="s">
        <v>6</v>
      </c>
      <c r="F84" s="137" t="s">
        <v>7</v>
      </c>
      <c r="G84" s="138" t="s">
        <v>8</v>
      </c>
      <c r="H84" s="139" t="s">
        <v>9</v>
      </c>
      <c r="I84" s="191" t="s">
        <v>10</v>
      </c>
      <c r="J84" s="186"/>
    </row>
    <row r="85" spans="1:10" ht="13.95" customHeight="1">
      <c r="A85" s="87"/>
      <c r="B85" s="69"/>
      <c r="C85" s="81"/>
      <c r="D85" s="70"/>
      <c r="E85" s="79"/>
      <c r="F85" s="71"/>
      <c r="G85" s="80"/>
      <c r="H85" s="101"/>
      <c r="I85" s="118"/>
      <c r="J85" s="114"/>
    </row>
    <row r="86" spans="1:10" ht="13.95" customHeight="1">
      <c r="A86" s="88"/>
      <c r="B86" s="85"/>
      <c r="C86" s="82"/>
      <c r="D86" s="67"/>
      <c r="E86" s="93"/>
      <c r="F86" s="68"/>
      <c r="G86" s="94"/>
      <c r="H86" s="142">
        <f>TRUNC(E86*G86)</f>
        <v>0</v>
      </c>
      <c r="I86" s="119"/>
      <c r="J86" s="117"/>
    </row>
    <row r="87" spans="1:10" ht="13.95" customHeight="1">
      <c r="A87" s="87"/>
      <c r="B87" s="69"/>
      <c r="C87" s="69"/>
      <c r="D87" s="70"/>
      <c r="E87" s="91"/>
      <c r="F87" s="71"/>
      <c r="G87" s="92"/>
      <c r="H87" s="141"/>
      <c r="I87" s="118"/>
      <c r="J87" s="114"/>
    </row>
    <row r="88" spans="1:10" ht="13.95" customHeight="1">
      <c r="A88" s="88"/>
      <c r="B88" s="85"/>
      <c r="C88" s="66"/>
      <c r="D88" s="67"/>
      <c r="E88" s="93"/>
      <c r="F88" s="68"/>
      <c r="G88" s="94"/>
      <c r="H88" s="142">
        <f>TRUNC(E88*G88)</f>
        <v>0</v>
      </c>
      <c r="I88" s="119"/>
      <c r="J88" s="117"/>
    </row>
    <row r="89" spans="1:10" ht="13.95" customHeight="1">
      <c r="A89" s="87"/>
      <c r="B89" s="69"/>
      <c r="C89" s="69"/>
      <c r="D89" s="70"/>
      <c r="E89" s="91"/>
      <c r="F89" s="71"/>
      <c r="G89" s="92"/>
      <c r="H89" s="141"/>
      <c r="I89" s="118"/>
      <c r="J89" s="114"/>
    </row>
    <row r="90" spans="1:10" ht="13.95" customHeight="1">
      <c r="A90" s="88"/>
      <c r="B90" s="85"/>
      <c r="C90" s="66"/>
      <c r="D90" s="67"/>
      <c r="E90" s="93"/>
      <c r="F90" s="68"/>
      <c r="G90" s="94"/>
      <c r="H90" s="142">
        <f>TRUNC(E90*G90)</f>
        <v>0</v>
      </c>
      <c r="I90" s="119"/>
      <c r="J90" s="117"/>
    </row>
    <row r="91" spans="1:10" ht="13.95" customHeight="1">
      <c r="A91" s="87"/>
      <c r="B91" s="69"/>
      <c r="C91" s="69"/>
      <c r="D91" s="70"/>
      <c r="E91" s="91"/>
      <c r="F91" s="71"/>
      <c r="G91" s="92"/>
      <c r="H91" s="141"/>
      <c r="I91" s="118"/>
      <c r="J91" s="114"/>
    </row>
    <row r="92" spans="1:10" ht="13.95" customHeight="1">
      <c r="A92" s="88"/>
      <c r="B92" s="85"/>
      <c r="C92" s="66"/>
      <c r="D92" s="67"/>
      <c r="E92" s="93"/>
      <c r="F92" s="68"/>
      <c r="G92" s="94"/>
      <c r="H92" s="142">
        <f>TRUNC(E92*G92)</f>
        <v>0</v>
      </c>
      <c r="I92" s="119"/>
      <c r="J92" s="117"/>
    </row>
    <row r="93" spans="1:10" ht="13.95" customHeight="1">
      <c r="A93" s="87"/>
      <c r="B93" s="69"/>
      <c r="C93" s="69"/>
      <c r="D93" s="70"/>
      <c r="E93" s="91"/>
      <c r="F93" s="71"/>
      <c r="G93" s="92"/>
      <c r="H93" s="141"/>
      <c r="I93" s="118"/>
      <c r="J93" s="114"/>
    </row>
    <row r="94" spans="1:10" ht="13.95" customHeight="1">
      <c r="A94" s="88"/>
      <c r="B94" s="85"/>
      <c r="C94" s="66"/>
      <c r="D94" s="67"/>
      <c r="E94" s="93"/>
      <c r="F94" s="68"/>
      <c r="G94" s="94"/>
      <c r="H94" s="142">
        <f>TRUNC(E94*G94)</f>
        <v>0</v>
      </c>
      <c r="I94" s="119"/>
      <c r="J94" s="117"/>
    </row>
    <row r="95" spans="1:10" ht="13.95" customHeight="1">
      <c r="A95" s="87"/>
      <c r="B95" s="69"/>
      <c r="C95" s="69"/>
      <c r="D95" s="70"/>
      <c r="E95" s="91"/>
      <c r="F95" s="71"/>
      <c r="G95" s="92"/>
      <c r="H95" s="141"/>
      <c r="I95" s="118"/>
      <c r="J95" s="114"/>
    </row>
    <row r="96" spans="1:10" ht="13.95" customHeight="1">
      <c r="A96" s="88"/>
      <c r="B96" s="85"/>
      <c r="C96" s="66"/>
      <c r="D96" s="67"/>
      <c r="E96" s="93"/>
      <c r="F96" s="68"/>
      <c r="G96" s="94"/>
      <c r="H96" s="142">
        <f>TRUNC(E96*G96)</f>
        <v>0</v>
      </c>
      <c r="I96" s="119"/>
      <c r="J96" s="117"/>
    </row>
    <row r="97" spans="1:10" ht="13.95" customHeight="1">
      <c r="A97" s="87"/>
      <c r="B97" s="69"/>
      <c r="C97" s="69"/>
      <c r="D97" s="70"/>
      <c r="E97" s="91"/>
      <c r="F97" s="71"/>
      <c r="G97" s="92"/>
      <c r="H97" s="141"/>
      <c r="I97" s="118"/>
      <c r="J97" s="114"/>
    </row>
    <row r="98" spans="1:10" ht="13.95" customHeight="1">
      <c r="A98" s="88"/>
      <c r="B98" s="85"/>
      <c r="C98" s="66"/>
      <c r="D98" s="67"/>
      <c r="E98" s="93"/>
      <c r="F98" s="68"/>
      <c r="G98" s="94"/>
      <c r="H98" s="142">
        <f>TRUNC(E98*G98)</f>
        <v>0</v>
      </c>
      <c r="I98" s="119"/>
      <c r="J98" s="117"/>
    </row>
    <row r="99" spans="1:10" ht="13.95" customHeight="1">
      <c r="A99" s="87"/>
      <c r="B99" s="69"/>
      <c r="C99" s="69"/>
      <c r="D99" s="70"/>
      <c r="E99" s="91"/>
      <c r="F99" s="71"/>
      <c r="G99" s="92"/>
      <c r="H99" s="141"/>
      <c r="I99" s="118"/>
      <c r="J99" s="114"/>
    </row>
    <row r="100" spans="1:10" ht="13.95" customHeight="1">
      <c r="A100" s="88"/>
      <c r="B100" s="85"/>
      <c r="C100" s="66"/>
      <c r="D100" s="67"/>
      <c r="E100" s="93"/>
      <c r="F100" s="68"/>
      <c r="G100" s="94"/>
      <c r="H100" s="142">
        <f>TRUNC(E100*G100)</f>
        <v>0</v>
      </c>
      <c r="I100" s="119"/>
      <c r="J100" s="117"/>
    </row>
    <row r="101" spans="1:10" ht="13.95" customHeight="1">
      <c r="A101" s="87"/>
      <c r="B101" s="69"/>
      <c r="C101" s="69"/>
      <c r="D101" s="70"/>
      <c r="E101" s="91"/>
      <c r="F101" s="71"/>
      <c r="G101" s="92"/>
      <c r="H101" s="141"/>
      <c r="I101" s="118"/>
      <c r="J101" s="114"/>
    </row>
    <row r="102" spans="1:10" ht="13.95" customHeight="1">
      <c r="A102" s="88"/>
      <c r="B102" s="85"/>
      <c r="C102" s="66"/>
      <c r="D102" s="67"/>
      <c r="E102" s="93"/>
      <c r="F102" s="68"/>
      <c r="G102" s="94"/>
      <c r="H102" s="142">
        <f>TRUNC(E102*G102)</f>
        <v>0</v>
      </c>
      <c r="I102" s="119"/>
      <c r="J102" s="117"/>
    </row>
    <row r="103" spans="1:10" ht="13.95" customHeight="1">
      <c r="A103" s="87"/>
      <c r="B103" s="69"/>
      <c r="C103" s="69"/>
      <c r="D103" s="70"/>
      <c r="E103" s="91"/>
      <c r="F103" s="71"/>
      <c r="G103" s="92"/>
      <c r="H103" s="141"/>
      <c r="I103" s="118"/>
      <c r="J103" s="114"/>
    </row>
    <row r="104" spans="1:10" ht="13.95" customHeight="1">
      <c r="A104" s="88"/>
      <c r="B104" s="85"/>
      <c r="C104" s="66"/>
      <c r="D104" s="67"/>
      <c r="E104" s="93"/>
      <c r="F104" s="68"/>
      <c r="G104" s="94"/>
      <c r="H104" s="142">
        <f>TRUNC(E104*G104)</f>
        <v>0</v>
      </c>
      <c r="I104" s="119"/>
      <c r="J104" s="117"/>
    </row>
    <row r="105" spans="1:10" ht="13.95" customHeight="1">
      <c r="A105" s="87"/>
      <c r="B105" s="69"/>
      <c r="C105" s="69"/>
      <c r="D105" s="70"/>
      <c r="E105" s="91"/>
      <c r="F105" s="71"/>
      <c r="G105" s="92"/>
      <c r="H105" s="141"/>
      <c r="I105" s="118"/>
      <c r="J105" s="114"/>
    </row>
    <row r="106" spans="1:10" ht="13.95" customHeight="1">
      <c r="A106" s="88"/>
      <c r="B106" s="85"/>
      <c r="C106" s="66"/>
      <c r="D106" s="67"/>
      <c r="E106" s="93"/>
      <c r="F106" s="68"/>
      <c r="G106" s="94"/>
      <c r="H106" s="142">
        <f>TRUNC(E106*G106)</f>
        <v>0</v>
      </c>
      <c r="I106" s="119"/>
      <c r="J106" s="117"/>
    </row>
    <row r="107" spans="1:10" ht="13.95" customHeight="1">
      <c r="A107" s="87"/>
      <c r="B107" s="69"/>
      <c r="C107" s="69"/>
      <c r="D107" s="70"/>
      <c r="E107" s="91"/>
      <c r="F107" s="71"/>
      <c r="G107" s="92"/>
      <c r="H107" s="141"/>
      <c r="I107" s="118"/>
      <c r="J107" s="114"/>
    </row>
    <row r="108" spans="1:10" ht="13.95" customHeight="1">
      <c r="A108" s="88"/>
      <c r="B108" s="85"/>
      <c r="C108" s="66"/>
      <c r="D108" s="67"/>
      <c r="E108" s="93"/>
      <c r="F108" s="68"/>
      <c r="G108" s="94"/>
      <c r="H108" s="142">
        <f>TRUNC(E108*G108)</f>
        <v>0</v>
      </c>
      <c r="I108" s="119"/>
      <c r="J108" s="117"/>
    </row>
    <row r="109" spans="1:10" ht="13.95" customHeight="1">
      <c r="A109" s="87"/>
      <c r="B109" s="69"/>
      <c r="C109" s="69"/>
      <c r="D109" s="70"/>
      <c r="E109" s="91"/>
      <c r="F109" s="71"/>
      <c r="G109" s="92"/>
      <c r="H109" s="141"/>
      <c r="I109" s="118"/>
      <c r="J109" s="114"/>
    </row>
    <row r="110" spans="1:10" ht="13.95" customHeight="1">
      <c r="A110" s="88"/>
      <c r="B110" s="85"/>
      <c r="C110" s="66"/>
      <c r="D110" s="67"/>
      <c r="E110" s="93"/>
      <c r="F110" s="68"/>
      <c r="G110" s="94"/>
      <c r="H110" s="142">
        <f>TRUNC(E110*G110)</f>
        <v>0</v>
      </c>
      <c r="I110" s="119"/>
      <c r="J110" s="117"/>
    </row>
    <row r="111" spans="1:10" ht="13.95" customHeight="1">
      <c r="A111" s="87"/>
      <c r="B111" s="69"/>
      <c r="C111" s="69"/>
      <c r="D111" s="70"/>
      <c r="E111" s="91"/>
      <c r="F111" s="71"/>
      <c r="G111" s="92"/>
      <c r="H111" s="141"/>
      <c r="I111" s="118"/>
      <c r="J111" s="114"/>
    </row>
    <row r="112" spans="1:10" ht="13.95" customHeight="1">
      <c r="A112" s="88"/>
      <c r="B112" s="85"/>
      <c r="C112" s="66"/>
      <c r="D112" s="67"/>
      <c r="E112" s="93"/>
      <c r="F112" s="68"/>
      <c r="G112" s="94"/>
      <c r="H112" s="142">
        <f>TRUNC(E112*G112)</f>
        <v>0</v>
      </c>
      <c r="I112" s="119"/>
      <c r="J112" s="117"/>
    </row>
    <row r="113" spans="1:10" ht="13.95" customHeight="1">
      <c r="A113" s="87"/>
      <c r="B113" s="69"/>
      <c r="C113" s="69"/>
      <c r="D113" s="70"/>
      <c r="E113" s="91"/>
      <c r="F113" s="71"/>
      <c r="G113" s="92"/>
      <c r="H113" s="141"/>
      <c r="I113" s="118"/>
      <c r="J113" s="114"/>
    </row>
    <row r="114" spans="1:10" ht="13.95" customHeight="1">
      <c r="A114" s="88"/>
      <c r="B114" s="85"/>
      <c r="C114" s="66"/>
      <c r="D114" s="67"/>
      <c r="E114" s="93"/>
      <c r="F114" s="68"/>
      <c r="G114" s="94"/>
      <c r="H114" s="142">
        <f>TRUNC(E114*G114)</f>
        <v>0</v>
      </c>
      <c r="I114" s="119"/>
      <c r="J114" s="117"/>
    </row>
    <row r="115" spans="1:10" ht="13.95" customHeight="1">
      <c r="A115" s="87"/>
      <c r="B115" s="69"/>
      <c r="C115" s="69"/>
      <c r="D115" s="70"/>
      <c r="E115" s="91"/>
      <c r="F115" s="71"/>
      <c r="G115" s="92"/>
      <c r="H115" s="141"/>
      <c r="I115" s="118"/>
      <c r="J115" s="114"/>
    </row>
    <row r="116" spans="1:10" ht="13.95" customHeight="1">
      <c r="A116" s="88"/>
      <c r="B116" s="85"/>
      <c r="C116" s="66"/>
      <c r="D116" s="67"/>
      <c r="E116" s="93"/>
      <c r="F116" s="68"/>
      <c r="G116" s="94"/>
      <c r="H116" s="142">
        <f>TRUNC(E116*G116)</f>
        <v>0</v>
      </c>
      <c r="I116" s="119"/>
      <c r="J116" s="117"/>
    </row>
    <row r="117" spans="1:10" ht="13.95" customHeight="1">
      <c r="A117" s="87"/>
      <c r="B117" s="69"/>
      <c r="C117" s="69"/>
      <c r="D117" s="70"/>
      <c r="E117" s="91"/>
      <c r="F117" s="71"/>
      <c r="G117" s="92"/>
      <c r="H117" s="141"/>
      <c r="I117" s="118"/>
      <c r="J117" s="114"/>
    </row>
    <row r="118" spans="1:10" ht="13.95" customHeight="1">
      <c r="A118" s="88"/>
      <c r="B118" s="85"/>
      <c r="C118" s="66"/>
      <c r="D118" s="67"/>
      <c r="E118" s="93"/>
      <c r="F118" s="68"/>
      <c r="G118" s="94"/>
      <c r="H118" s="142">
        <f>TRUNC(E118*G118)</f>
        <v>0</v>
      </c>
      <c r="I118" s="119"/>
      <c r="J118" s="117"/>
    </row>
    <row r="119" spans="1:10" ht="13.95" customHeight="1">
      <c r="A119" s="87"/>
      <c r="B119" s="69"/>
      <c r="C119" s="69"/>
      <c r="D119" s="70"/>
      <c r="E119" s="91"/>
      <c r="F119" s="71"/>
      <c r="G119" s="92"/>
      <c r="H119" s="141"/>
      <c r="I119" s="118"/>
      <c r="J119" s="114"/>
    </row>
    <row r="120" spans="1:10" ht="13.95" customHeight="1">
      <c r="A120" s="88"/>
      <c r="B120" s="85"/>
      <c r="C120" s="66"/>
      <c r="D120" s="67"/>
      <c r="E120" s="93"/>
      <c r="F120" s="68"/>
      <c r="G120" s="94"/>
      <c r="H120" s="142">
        <f>TRUNC(E120*G120)</f>
        <v>0</v>
      </c>
      <c r="I120" s="119"/>
      <c r="J120" s="117"/>
    </row>
    <row r="121" spans="1:10" ht="13.95" customHeight="1">
      <c r="A121" s="89"/>
      <c r="B121" s="69"/>
      <c r="C121" s="72"/>
      <c r="D121" s="73"/>
      <c r="E121" s="74"/>
      <c r="F121" s="75"/>
      <c r="G121" s="76"/>
      <c r="H121" s="99"/>
      <c r="I121" s="124"/>
      <c r="J121" s="125"/>
    </row>
    <row r="122" spans="1:10" ht="13.95" customHeight="1">
      <c r="A122" s="90"/>
      <c r="B122" s="96"/>
      <c r="C122" s="77"/>
      <c r="D122" s="78"/>
      <c r="E122" s="144"/>
      <c r="F122" s="86"/>
      <c r="G122" s="145"/>
      <c r="H122" s="146">
        <f>TRUNC(E122*G122)</f>
        <v>0</v>
      </c>
      <c r="I122" s="127"/>
      <c r="J122" s="128"/>
    </row>
    <row r="123" spans="1:10" ht="16.2" customHeight="1">
      <c r="E123" s="197" t="e">
        <f>E82</f>
        <v>#REF!</v>
      </c>
      <c r="F123" s="197"/>
      <c r="G123" s="197"/>
      <c r="I123" s="152"/>
      <c r="J123" s="156"/>
    </row>
    <row r="124" spans="1:10" ht="16.2" customHeight="1">
      <c r="H124" s="100"/>
      <c r="I124" s="153" t="e">
        <f>I83</f>
        <v>#REF!</v>
      </c>
      <c r="J124" s="157" t="e">
        <f>J83+1</f>
        <v>#REF!</v>
      </c>
    </row>
    <row r="125" spans="1:10" ht="28.2" customHeight="1">
      <c r="A125" s="182" t="s">
        <v>4</v>
      </c>
      <c r="B125" s="183"/>
      <c r="C125" s="195"/>
      <c r="D125" s="137" t="s">
        <v>0</v>
      </c>
      <c r="E125" s="138" t="s">
        <v>6</v>
      </c>
      <c r="F125" s="137" t="s">
        <v>7</v>
      </c>
      <c r="G125" s="138" t="s">
        <v>8</v>
      </c>
      <c r="H125" s="139" t="s">
        <v>9</v>
      </c>
      <c r="I125" s="191" t="s">
        <v>10</v>
      </c>
      <c r="J125" s="186"/>
    </row>
    <row r="126" spans="1:10" ht="13.95" customHeight="1">
      <c r="A126" s="87"/>
      <c r="B126" s="69"/>
      <c r="C126" s="81"/>
      <c r="D126" s="70"/>
      <c r="E126" s="79"/>
      <c r="F126" s="71"/>
      <c r="G126" s="80"/>
      <c r="H126" s="101"/>
      <c r="I126" s="118"/>
      <c r="J126" s="114"/>
    </row>
    <row r="127" spans="1:10" ht="13.95" customHeight="1">
      <c r="A127" s="88"/>
      <c r="B127" s="85"/>
      <c r="C127" s="82"/>
      <c r="D127" s="67"/>
      <c r="E127" s="93"/>
      <c r="F127" s="68"/>
      <c r="G127" s="94"/>
      <c r="H127" s="142">
        <f>TRUNC(E127*G127)</f>
        <v>0</v>
      </c>
      <c r="I127" s="119"/>
      <c r="J127" s="117"/>
    </row>
    <row r="128" spans="1:10" ht="13.95" customHeight="1">
      <c r="A128" s="87"/>
      <c r="B128" s="69"/>
      <c r="C128" s="69"/>
      <c r="D128" s="70"/>
      <c r="E128" s="91"/>
      <c r="F128" s="71"/>
      <c r="G128" s="92"/>
      <c r="H128" s="141"/>
      <c r="I128" s="118"/>
      <c r="J128" s="114"/>
    </row>
    <row r="129" spans="1:10" ht="13.95" customHeight="1">
      <c r="A129" s="88"/>
      <c r="B129" s="85"/>
      <c r="C129" s="66"/>
      <c r="D129" s="67"/>
      <c r="E129" s="93"/>
      <c r="F129" s="68"/>
      <c r="G129" s="94"/>
      <c r="H129" s="142">
        <f>TRUNC(E129*G129)</f>
        <v>0</v>
      </c>
      <c r="I129" s="119"/>
      <c r="J129" s="117"/>
    </row>
    <row r="130" spans="1:10" ht="13.95" customHeight="1">
      <c r="A130" s="87"/>
      <c r="B130" s="69"/>
      <c r="C130" s="69"/>
      <c r="D130" s="70"/>
      <c r="E130" s="91"/>
      <c r="F130" s="71"/>
      <c r="G130" s="92"/>
      <c r="H130" s="141"/>
      <c r="I130" s="118"/>
      <c r="J130" s="114"/>
    </row>
    <row r="131" spans="1:10" ht="13.95" customHeight="1">
      <c r="A131" s="88"/>
      <c r="B131" s="85"/>
      <c r="C131" s="66"/>
      <c r="D131" s="67"/>
      <c r="E131" s="93"/>
      <c r="F131" s="68"/>
      <c r="G131" s="94"/>
      <c r="H131" s="142">
        <f>TRUNC(E131*G131)</f>
        <v>0</v>
      </c>
      <c r="I131" s="119"/>
      <c r="J131" s="117"/>
    </row>
    <row r="132" spans="1:10" ht="13.95" customHeight="1">
      <c r="A132" s="87"/>
      <c r="B132" s="69"/>
      <c r="C132" s="69"/>
      <c r="D132" s="70"/>
      <c r="E132" s="91"/>
      <c r="F132" s="71"/>
      <c r="G132" s="92"/>
      <c r="H132" s="141"/>
      <c r="I132" s="118"/>
      <c r="J132" s="114"/>
    </row>
    <row r="133" spans="1:10" ht="13.95" customHeight="1">
      <c r="A133" s="88"/>
      <c r="B133" s="85"/>
      <c r="C133" s="66"/>
      <c r="D133" s="67"/>
      <c r="E133" s="93"/>
      <c r="F133" s="68"/>
      <c r="G133" s="94"/>
      <c r="H133" s="142">
        <f>TRUNC(E133*G133)</f>
        <v>0</v>
      </c>
      <c r="I133" s="119"/>
      <c r="J133" s="117"/>
    </row>
    <row r="134" spans="1:10" ht="13.95" customHeight="1">
      <c r="A134" s="87"/>
      <c r="B134" s="69"/>
      <c r="C134" s="69"/>
      <c r="D134" s="70"/>
      <c r="E134" s="91"/>
      <c r="F134" s="71"/>
      <c r="G134" s="92"/>
      <c r="H134" s="141"/>
      <c r="I134" s="118"/>
      <c r="J134" s="114"/>
    </row>
    <row r="135" spans="1:10" ht="13.95" customHeight="1">
      <c r="A135" s="88"/>
      <c r="B135" s="85"/>
      <c r="C135" s="66"/>
      <c r="D135" s="67"/>
      <c r="E135" s="93"/>
      <c r="F135" s="68"/>
      <c r="G135" s="94"/>
      <c r="H135" s="142">
        <f>TRUNC(E135*G135)</f>
        <v>0</v>
      </c>
      <c r="I135" s="119"/>
      <c r="J135" s="117"/>
    </row>
    <row r="136" spans="1:10" ht="13.95" customHeight="1">
      <c r="A136" s="87"/>
      <c r="B136" s="69"/>
      <c r="C136" s="69"/>
      <c r="D136" s="70"/>
      <c r="E136" s="91"/>
      <c r="F136" s="71"/>
      <c r="G136" s="92"/>
      <c r="H136" s="141"/>
      <c r="I136" s="118"/>
      <c r="J136" s="114"/>
    </row>
    <row r="137" spans="1:10" ht="13.95" customHeight="1">
      <c r="A137" s="88"/>
      <c r="B137" s="85"/>
      <c r="C137" s="66"/>
      <c r="D137" s="67"/>
      <c r="E137" s="93"/>
      <c r="F137" s="68"/>
      <c r="G137" s="94"/>
      <c r="H137" s="142">
        <f>TRUNC(E137*G137)</f>
        <v>0</v>
      </c>
      <c r="I137" s="119"/>
      <c r="J137" s="117"/>
    </row>
    <row r="138" spans="1:10" ht="13.95" customHeight="1">
      <c r="A138" s="87"/>
      <c r="B138" s="69"/>
      <c r="C138" s="69"/>
      <c r="D138" s="70"/>
      <c r="E138" s="91"/>
      <c r="F138" s="71"/>
      <c r="G138" s="92"/>
      <c r="H138" s="141"/>
      <c r="I138" s="118"/>
      <c r="J138" s="114"/>
    </row>
    <row r="139" spans="1:10" ht="13.95" customHeight="1">
      <c r="A139" s="88"/>
      <c r="B139" s="85"/>
      <c r="C139" s="66"/>
      <c r="D139" s="67"/>
      <c r="E139" s="93"/>
      <c r="F139" s="68"/>
      <c r="G139" s="94"/>
      <c r="H139" s="142">
        <f>TRUNC(E139*G139)</f>
        <v>0</v>
      </c>
      <c r="I139" s="119"/>
      <c r="J139" s="117"/>
    </row>
    <row r="140" spans="1:10" ht="13.95" customHeight="1">
      <c r="A140" s="87"/>
      <c r="B140" s="69"/>
      <c r="C140" s="69"/>
      <c r="D140" s="70"/>
      <c r="E140" s="91"/>
      <c r="F140" s="71"/>
      <c r="G140" s="92"/>
      <c r="H140" s="141"/>
      <c r="I140" s="118"/>
      <c r="J140" s="114"/>
    </row>
    <row r="141" spans="1:10" ht="13.95" customHeight="1">
      <c r="A141" s="88"/>
      <c r="B141" s="85"/>
      <c r="C141" s="66"/>
      <c r="D141" s="67"/>
      <c r="E141" s="93"/>
      <c r="F141" s="68"/>
      <c r="G141" s="94"/>
      <c r="H141" s="142">
        <f>TRUNC(E141*G141)</f>
        <v>0</v>
      </c>
      <c r="I141" s="119"/>
      <c r="J141" s="117"/>
    </row>
    <row r="142" spans="1:10" ht="13.95" customHeight="1">
      <c r="A142" s="87"/>
      <c r="B142" s="69"/>
      <c r="C142" s="69"/>
      <c r="D142" s="70"/>
      <c r="E142" s="91"/>
      <c r="F142" s="71"/>
      <c r="G142" s="92"/>
      <c r="H142" s="141"/>
      <c r="I142" s="118"/>
      <c r="J142" s="114"/>
    </row>
    <row r="143" spans="1:10" ht="13.95" customHeight="1">
      <c r="A143" s="88"/>
      <c r="B143" s="85"/>
      <c r="C143" s="66"/>
      <c r="D143" s="67"/>
      <c r="E143" s="93"/>
      <c r="F143" s="68"/>
      <c r="G143" s="94"/>
      <c r="H143" s="142">
        <f>TRUNC(E143*G143)</f>
        <v>0</v>
      </c>
      <c r="I143" s="119"/>
      <c r="J143" s="117"/>
    </row>
    <row r="144" spans="1:10" ht="13.95" customHeight="1">
      <c r="A144" s="87"/>
      <c r="B144" s="69"/>
      <c r="C144" s="69"/>
      <c r="D144" s="70"/>
      <c r="E144" s="91"/>
      <c r="F144" s="71"/>
      <c r="G144" s="92"/>
      <c r="H144" s="141"/>
      <c r="I144" s="118"/>
      <c r="J144" s="114"/>
    </row>
    <row r="145" spans="1:10" ht="13.95" customHeight="1">
      <c r="A145" s="88"/>
      <c r="B145" s="85"/>
      <c r="C145" s="66"/>
      <c r="D145" s="67"/>
      <c r="E145" s="93"/>
      <c r="F145" s="68"/>
      <c r="G145" s="94"/>
      <c r="H145" s="142">
        <f>TRUNC(E145*G145)</f>
        <v>0</v>
      </c>
      <c r="I145" s="119"/>
      <c r="J145" s="117"/>
    </row>
    <row r="146" spans="1:10" ht="13.95" customHeight="1">
      <c r="A146" s="87"/>
      <c r="B146" s="69"/>
      <c r="C146" s="69"/>
      <c r="D146" s="70"/>
      <c r="E146" s="91"/>
      <c r="F146" s="71"/>
      <c r="G146" s="92"/>
      <c r="H146" s="141"/>
      <c r="I146" s="118"/>
      <c r="J146" s="114"/>
    </row>
    <row r="147" spans="1:10" ht="13.95" customHeight="1">
      <c r="A147" s="88"/>
      <c r="B147" s="85"/>
      <c r="C147" s="66"/>
      <c r="D147" s="67"/>
      <c r="E147" s="93"/>
      <c r="F147" s="68"/>
      <c r="G147" s="94"/>
      <c r="H147" s="142">
        <f>TRUNC(E147*G147)</f>
        <v>0</v>
      </c>
      <c r="I147" s="119"/>
      <c r="J147" s="117"/>
    </row>
    <row r="148" spans="1:10" ht="13.95" customHeight="1">
      <c r="A148" s="87"/>
      <c r="B148" s="69"/>
      <c r="C148" s="69"/>
      <c r="D148" s="70"/>
      <c r="E148" s="91"/>
      <c r="F148" s="71"/>
      <c r="G148" s="92"/>
      <c r="H148" s="141"/>
      <c r="I148" s="118"/>
      <c r="J148" s="114"/>
    </row>
    <row r="149" spans="1:10" ht="13.95" customHeight="1">
      <c r="A149" s="88"/>
      <c r="B149" s="85"/>
      <c r="C149" s="66"/>
      <c r="D149" s="67"/>
      <c r="E149" s="93"/>
      <c r="F149" s="68"/>
      <c r="G149" s="94"/>
      <c r="H149" s="142">
        <f>TRUNC(E149*G149)</f>
        <v>0</v>
      </c>
      <c r="I149" s="119"/>
      <c r="J149" s="117"/>
    </row>
    <row r="150" spans="1:10" ht="13.95" customHeight="1">
      <c r="A150" s="87"/>
      <c r="B150" s="69"/>
      <c r="C150" s="69"/>
      <c r="D150" s="70"/>
      <c r="E150" s="91"/>
      <c r="F150" s="71"/>
      <c r="G150" s="92"/>
      <c r="H150" s="141"/>
      <c r="I150" s="118"/>
      <c r="J150" s="114"/>
    </row>
    <row r="151" spans="1:10" ht="13.95" customHeight="1">
      <c r="A151" s="88"/>
      <c r="B151" s="85"/>
      <c r="C151" s="66"/>
      <c r="D151" s="67"/>
      <c r="E151" s="93"/>
      <c r="F151" s="68"/>
      <c r="G151" s="94"/>
      <c r="H151" s="142">
        <f>TRUNC(E151*G151)</f>
        <v>0</v>
      </c>
      <c r="I151" s="119"/>
      <c r="J151" s="117"/>
    </row>
    <row r="152" spans="1:10" ht="13.95" customHeight="1">
      <c r="A152" s="87"/>
      <c r="B152" s="69"/>
      <c r="C152" s="69"/>
      <c r="D152" s="70"/>
      <c r="E152" s="91"/>
      <c r="F152" s="71"/>
      <c r="G152" s="92"/>
      <c r="H152" s="141"/>
      <c r="I152" s="118"/>
      <c r="J152" s="114"/>
    </row>
    <row r="153" spans="1:10" ht="13.95" customHeight="1">
      <c r="A153" s="88"/>
      <c r="B153" s="85"/>
      <c r="C153" s="66"/>
      <c r="D153" s="67"/>
      <c r="E153" s="93"/>
      <c r="F153" s="68"/>
      <c r="G153" s="94"/>
      <c r="H153" s="142">
        <f>TRUNC(E153*G153)</f>
        <v>0</v>
      </c>
      <c r="I153" s="119"/>
      <c r="J153" s="117"/>
    </row>
    <row r="154" spans="1:10" ht="13.95" customHeight="1">
      <c r="A154" s="87"/>
      <c r="B154" s="69"/>
      <c r="C154" s="69"/>
      <c r="D154" s="70"/>
      <c r="E154" s="91"/>
      <c r="F154" s="71"/>
      <c r="G154" s="92"/>
      <c r="H154" s="141"/>
      <c r="I154" s="118"/>
      <c r="J154" s="114"/>
    </row>
    <row r="155" spans="1:10" ht="13.95" customHeight="1">
      <c r="A155" s="88"/>
      <c r="B155" s="85"/>
      <c r="C155" s="66"/>
      <c r="D155" s="67"/>
      <c r="E155" s="93"/>
      <c r="F155" s="68"/>
      <c r="G155" s="94"/>
      <c r="H155" s="142">
        <f>TRUNC(E155*G155)</f>
        <v>0</v>
      </c>
      <c r="I155" s="119"/>
      <c r="J155" s="117"/>
    </row>
    <row r="156" spans="1:10" ht="13.95" customHeight="1">
      <c r="A156" s="87"/>
      <c r="B156" s="69"/>
      <c r="C156" s="69"/>
      <c r="D156" s="70"/>
      <c r="E156" s="91"/>
      <c r="F156" s="71"/>
      <c r="G156" s="92"/>
      <c r="H156" s="141"/>
      <c r="I156" s="118"/>
      <c r="J156" s="114"/>
    </row>
    <row r="157" spans="1:10" ht="13.95" customHeight="1">
      <c r="A157" s="88"/>
      <c r="B157" s="85"/>
      <c r="C157" s="66"/>
      <c r="D157" s="67"/>
      <c r="E157" s="93"/>
      <c r="F157" s="68"/>
      <c r="G157" s="94"/>
      <c r="H157" s="142">
        <f>TRUNC(E157*G157)</f>
        <v>0</v>
      </c>
      <c r="I157" s="119"/>
      <c r="J157" s="117"/>
    </row>
    <row r="158" spans="1:10" ht="13.95" customHeight="1">
      <c r="A158" s="87"/>
      <c r="B158" s="69"/>
      <c r="C158" s="69"/>
      <c r="D158" s="70"/>
      <c r="E158" s="91"/>
      <c r="F158" s="71"/>
      <c r="G158" s="92"/>
      <c r="H158" s="141"/>
      <c r="I158" s="118"/>
      <c r="J158" s="114"/>
    </row>
    <row r="159" spans="1:10" ht="13.95" customHeight="1">
      <c r="A159" s="88"/>
      <c r="B159" s="85"/>
      <c r="C159" s="66"/>
      <c r="D159" s="67"/>
      <c r="E159" s="93"/>
      <c r="F159" s="68"/>
      <c r="G159" s="94"/>
      <c r="H159" s="142">
        <f>TRUNC(E159*G159)</f>
        <v>0</v>
      </c>
      <c r="I159" s="119"/>
      <c r="J159" s="117"/>
    </row>
    <row r="160" spans="1:10" ht="13.95" customHeight="1">
      <c r="A160" s="87"/>
      <c r="B160" s="69"/>
      <c r="C160" s="69"/>
      <c r="D160" s="70"/>
      <c r="E160" s="91"/>
      <c r="F160" s="71"/>
      <c r="G160" s="92"/>
      <c r="H160" s="141"/>
      <c r="I160" s="118"/>
      <c r="J160" s="114"/>
    </row>
    <row r="161" spans="1:10" ht="13.95" customHeight="1">
      <c r="A161" s="88"/>
      <c r="B161" s="85"/>
      <c r="C161" s="66"/>
      <c r="D161" s="67"/>
      <c r="E161" s="93"/>
      <c r="F161" s="68"/>
      <c r="G161" s="94"/>
      <c r="H161" s="142">
        <f>TRUNC(E161*G161)</f>
        <v>0</v>
      </c>
      <c r="I161" s="119"/>
      <c r="J161" s="117"/>
    </row>
    <row r="162" spans="1:10" ht="13.95" customHeight="1">
      <c r="A162" s="89"/>
      <c r="B162" s="69"/>
      <c r="C162" s="72"/>
      <c r="D162" s="73"/>
      <c r="E162" s="74"/>
      <c r="F162" s="75"/>
      <c r="G162" s="76"/>
      <c r="H162" s="99"/>
      <c r="I162" s="124"/>
      <c r="J162" s="125"/>
    </row>
    <row r="163" spans="1:10" ht="13.95" customHeight="1">
      <c r="A163" s="90"/>
      <c r="B163" s="96"/>
      <c r="C163" s="77"/>
      <c r="D163" s="78"/>
      <c r="E163" s="144"/>
      <c r="F163" s="86"/>
      <c r="G163" s="145"/>
      <c r="H163" s="146">
        <f>TRUNC(E163*G163)</f>
        <v>0</v>
      </c>
      <c r="I163" s="127"/>
      <c r="J163" s="128"/>
    </row>
    <row r="164" spans="1:10" ht="16.2" customHeight="1">
      <c r="E164" s="197" t="e">
        <f>E123</f>
        <v>#REF!</v>
      </c>
      <c r="F164" s="197"/>
      <c r="G164" s="197"/>
      <c r="I164" s="152"/>
      <c r="J164" s="156"/>
    </row>
  </sheetData>
  <mergeCells count="12">
    <mergeCell ref="A2:C2"/>
    <mergeCell ref="I2:J2"/>
    <mergeCell ref="E41:G41"/>
    <mergeCell ref="A125:C125"/>
    <mergeCell ref="I125:J125"/>
    <mergeCell ref="E164:G164"/>
    <mergeCell ref="A43:C43"/>
    <mergeCell ref="I43:J43"/>
    <mergeCell ref="E82:G82"/>
    <mergeCell ref="A84:C84"/>
    <mergeCell ref="I84:J84"/>
    <mergeCell ref="E123:G123"/>
  </mergeCells>
  <phoneticPr fontId="2"/>
  <printOptions horizontalCentered="1" verticalCentered="1"/>
  <pageMargins left="0.39370078740157483" right="0.39370078740157483" top="0.59055118110236227" bottom="0.3149606299212598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総原</vt:lpstr>
      <vt:lpstr>直工</vt:lpstr>
      <vt:lpstr>庁舎（直工）</vt:lpstr>
      <vt:lpstr>訓練・機械棟（直工）</vt:lpstr>
      <vt:lpstr>車庫棟（直工）</vt:lpstr>
      <vt:lpstr>外灯設備</vt:lpstr>
      <vt:lpstr>外灯設備!Print_Area</vt:lpstr>
      <vt:lpstr>'訓練・機械棟（直工）'!Print_Area</vt:lpstr>
      <vt:lpstr>'車庫棟（直工）'!Print_Area</vt:lpstr>
      <vt:lpstr>総原!Print_Area</vt:lpstr>
      <vt:lpstr>'庁舎（直工）'!Print_Area</vt:lpstr>
      <vt:lpstr>直工!Print_Area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PC-9800user</dc:creator>
  <cp:lastModifiedBy>片石裕文</cp:lastModifiedBy>
  <cp:lastPrinted>2022-06-03T00:43:38Z</cp:lastPrinted>
  <dcterms:created xsi:type="dcterms:W3CDTF">1999-06-24T05:02:41Z</dcterms:created>
  <dcterms:modified xsi:type="dcterms:W3CDTF">2022-06-03T04:04:17Z</dcterms:modified>
</cp:coreProperties>
</file>