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45\Documents\財政係\財政係ＤＡＴＡ\05.公営企業\経営比較分析表関係\H30経営比較分析表（平成30年度決算）の分析等について(R2.1)\振興局提出\"/>
    </mc:Choice>
  </mc:AlternateContent>
  <workbookProtection workbookAlgorithmName="SHA-512" workbookHashValue="6Edl41CA2XiQtorch4x8rfNLevbFUO//qubX8+4kdQ35euve2//RY8aZ3oL9EsSwJhs/lUo2VpEMVLle40R35g==" workbookSaltValue="VByiAXbkIWA/IMnz9UrI2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<sst xmlns="http://schemas.openxmlformats.org/spreadsheetml/2006/main" count="225" uniqueCount="111">
  <si>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</si>
  <si>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</si>
  <si>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</si>
  <si>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</si>
  <si>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</si>
  <si>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</si>
  <si>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</si>
  <si>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</si>
  <si>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</si>
  <si>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</si>
  <si>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</si>
  <si>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</si>
  <si>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</si>
  <si>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</si>
  <si>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</si>
  <si>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</si>
  <si>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</si>
  <si>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</si>
  <si>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</si>
  <si>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</si>
  <si>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</si>
  <si>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</si>
  <si>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</si>
  <si>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</si>
  <si>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</si>
  <si>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</si>
  <si>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</si>
  <si>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</si>
  <si>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</si>
  <si>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</si>
  <si>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</si>
  <si>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</si>
  <si>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</si>
  <si>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</si>
  <si>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</si>
  <si>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</si>
  <si>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</si>
  <si>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</si>
  <si>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</si>
  <si>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</si>
  <si>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</si>
  <si>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</si>
  <si>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</si>
  <si>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</si>
  <si>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</si>
  <si>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</si>
  <si>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</si>
  <si>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</si>
  <si>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</si>
  <si>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</si>
  <si>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</si>
  <si>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</si>
  <si>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</si>
  <si>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</si>
  <si>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</si>
  <si>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</si>
  <si>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</si>
  <si>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</si>
  <si>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</si>
  <si>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</si>
  <si>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</si>
  <si>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</si>
  <si>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</si>
  <si>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</si>
  <si>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</si>
  <si>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</si>
  <si>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</si>
  <si>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</si>
  <si>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</si>
  <si>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</si>
  <si>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</si>
  <si>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</si>
  <si>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</si>
  <si>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</si>
  <si>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</si>
  <si>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</si>
  <si>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</si>
  <si>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</si>
  <si>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</si>
  <si>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</si>
  <si>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</si>
  <si>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</si>
  <si>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</si>
  <si>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</si>
  <si>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</si>
  <si>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</si>
  <si>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</si>
  <si>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</si>
  <si>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</si>
  <si>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</si>
  <si>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</si>
  <si>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</si>
  <si>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</si>
  <si>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</si>
  <si>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</si>
  <si>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奥尻町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</si>
  <si>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</si>
  <si>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</si>
  <si>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</si>
  <si>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</si>
  <si>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</si>
  <si>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</si>
  <si>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</si>
  <si>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</si>
  <si>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</si>
  <si>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</si>
  <si>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</si>
  <si>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</si>
  <si>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簡易水道事業においては、おおむね健全な経営であると判断できるが、令和２年度から簡易水道再編推進による送水管・配水管・配水池等の整備が始まり、さらに将来に渡る管路の更新時期を見据え、収入の見直しも含め、経営の健全化を図ります。</t>
    <rPh sb="36" eb="37">
      <t>レイ</t>
    </rPh>
    <rPh sb="37" eb="38">
      <t>ワ</t>
    </rPh>
    <rPh sb="39" eb="40">
      <t>ネン</t>
    </rPh>
    <rPh sb="40" eb="41">
      <t>ド</t>
    </rPh>
    <rPh sb="70" eb="71">
      <t>ハジ</t>
    </rPh>
    <phoneticPr fontId="4"/>
  </si>
  <si>
    <t>　管路については老朽化による更新は実施しておりません。</t>
    <phoneticPr fontId="4"/>
  </si>
  <si>
    <t>①　100％を上回っており、健全な経営状態であります。
④　類似団体と比較して低い数値で推移していますが、平成28年度からの施設更新事業や令和２年度からの水道事業再編の財源として企業債の充当をしていることから、ここ数年伸びが予想されます。　　　　　　　　　　　　　　　　　　　　　　　　　　　　　　　　　　　　　　　　　　　　　　　　　　　　　　　　　　　　　　　　　　　　　　　　　　　　　　　　　　　　　　　　　　　　　　　　　　　　　　　　　　　　　　　　　　　　　　　　　　　　　　　　　　　　　　　⑤　概ね100％を超える数値で推移しており、類似団体と比較しても高い数値となっており適正な料金収入確保が出来ている。
⑥　類似団体と比較して低い数値で推移しています。
⑦　髙数値で推移しているが、将来の給水人口の減少を鑑み、周辺地区の統合で適切な施設規模を保つ。
⑧　類似団体を下回る状況が続いているが、改善
　状況にあり、引続き漏水状況等調査していきます。
　以上のことから、平成30年度までは類似団体と比較して、概ね健全で効率の良い経営ができているといえます。</t>
    <rPh sb="69" eb="70">
      <t>レイ</t>
    </rPh>
    <rPh sb="70" eb="71">
      <t>ワ</t>
    </rPh>
    <rPh sb="72" eb="74">
      <t>ネンド</t>
    </rPh>
    <rPh sb="77" eb="79">
      <t>スイドウ</t>
    </rPh>
    <rPh sb="79" eb="81">
      <t>ジギョウ</t>
    </rPh>
    <rPh sb="340" eb="341">
      <t>タカイ</t>
    </rPh>
    <rPh sb="341" eb="343">
      <t>スウチ</t>
    </rPh>
    <rPh sb="344" eb="346">
      <t>スイイ</t>
    </rPh>
    <rPh sb="352" eb="354">
      <t>ショウライ</t>
    </rPh>
    <rPh sb="355" eb="357">
      <t>キュウスイ</t>
    </rPh>
    <rPh sb="357" eb="359">
      <t>ジンコウ</t>
    </rPh>
    <rPh sb="360" eb="362">
      <t>ゲンショウ</t>
    </rPh>
    <rPh sb="363" eb="364">
      <t>カンガ</t>
    </rPh>
    <rPh sb="366" eb="368">
      <t>シュウヘン</t>
    </rPh>
    <rPh sb="368" eb="370">
      <t>チク</t>
    </rPh>
    <rPh sb="371" eb="373">
      <t>トウゴウ</t>
    </rPh>
    <rPh sb="374" eb="376">
      <t>テキセツ</t>
    </rPh>
    <rPh sb="377" eb="379">
      <t>シセツ</t>
    </rPh>
    <rPh sb="379" eb="381">
      <t>キボ</t>
    </rPh>
    <rPh sb="382" eb="383">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</si>
</sst>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FC-486E-AE31-FFC258423852}"/>
            </c:ext>
          </c:extLst>
        </c:ser>
        <c:dLbls>
          <c:showLegendKey val="0"/>
          <c:showVal val="0"/>
          <c:showCatName val="0"/>
          <c:showSerName val="0"/>
          <c:showPercent val="0"/>
          <c:showBubbleSize val="0"/>
        </c:dLbls>
        <c:gapWidth val="150"/>
        <c:axId val="373874464"/>
        <c:axId val="37388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0.62</c:v>
                </c:pt>
              </c:numCache>
            </c:numRef>
          </c:val>
          <c:smooth val="0"/>
          <c:extLst xmlns:c16r2="http://schemas.microsoft.com/office/drawing/2015/06/chart">
            <c:ext xmlns:c16="http://schemas.microsoft.com/office/drawing/2014/chart" uri="{C3380CC4-5D6E-409C-BE32-E72D297353CC}">
              <c16:uniqueId val="{00000001-DAFC-486E-AE31-FFC258423852}"/>
            </c:ext>
          </c:extLst>
        </c:ser>
        <c:dLbls>
          <c:showLegendKey val="0"/>
          <c:showVal val="0"/>
          <c:showCatName val="0"/>
          <c:showSerName val="0"/>
          <c:showPercent val="0"/>
          <c:showBubbleSize val="0"/>
        </c:dLbls>
        <c:marker val="1"/>
        <c:smooth val="0"/>
        <c:axId val="373874464"/>
        <c:axId val="373881912"/>
      </c:lineChart>
      <c:dateAx>
        <c:axId val="373874464"/>
        <c:scaling>
          <c:orientation val="minMax"/>
        </c:scaling>
        <c:delete val="1"/>
        <c:axPos val="b"/>
        <c:numFmt formatCode="ge" sourceLinked="1"/>
        <c:majorTickMark val="none"/>
        <c:minorTickMark val="none"/>
        <c:tickLblPos val="none"/>
        <c:crossAx val="373881912"/>
        <c:crosses val="autoZero"/>
        <c:auto val="1"/>
        <c:lblOffset val="100"/>
        <c:baseTimeUnit val="years"/>
      </c:dateAx>
      <c:valAx>
        <c:axId val="37388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63.09</c:v>
                </c:pt>
                <c:pt idx="1">
                  <c:v>68.3</c:v>
                </c:pt>
                <c:pt idx="2">
                  <c:v>72.290000000000006</c:v>
                </c:pt>
                <c:pt idx="3">
                  <c:v>69.05</c:v>
                </c:pt>
                <c:pt idx="4">
                  <c:v>65.56</c:v>
                </c:pt>
              </c:numCache>
            </c:numRef>
          </c:val>
          <c:extLst xmlns:c16r2="http://schemas.microsoft.com/office/drawing/2015/06/chart">
            <c:ext xmlns:c16="http://schemas.microsoft.com/office/drawing/2014/chart" uri="{C3380CC4-5D6E-409C-BE32-E72D297353CC}">
              <c16:uniqueId val="{00000000-0CD2-4082-A1BF-EB6DAE18BFBB}"/>
            </c:ext>
          </c:extLst>
        </c:ser>
        <c:dLbls>
          <c:showLegendKey val="0"/>
          <c:showVal val="0"/>
          <c:showCatName val="0"/>
          <c:showSerName val="0"/>
          <c:showPercent val="0"/>
          <c:showBubbleSize val="0"/>
        </c:dLbls>
        <c:gapWidth val="150"/>
        <c:axId val="427957144"/>
        <c:axId val="37374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48.26</c:v>
                </c:pt>
              </c:numCache>
            </c:numRef>
          </c:val>
          <c:smooth val="0"/>
          <c:extLst xmlns:c16r2="http://schemas.microsoft.com/office/drawing/2015/06/chart">
            <c:ext xmlns:c16="http://schemas.microsoft.com/office/drawing/2014/chart" uri="{C3380CC4-5D6E-409C-BE32-E72D297353CC}">
              <c16:uniqueId val="{00000001-0CD2-4082-A1BF-EB6DAE18BFBB}"/>
            </c:ext>
          </c:extLst>
        </c:ser>
        <c:dLbls>
          <c:showLegendKey val="0"/>
          <c:showVal val="0"/>
          <c:showCatName val="0"/>
          <c:showSerName val="0"/>
          <c:showPercent val="0"/>
          <c:showBubbleSize val="0"/>
        </c:dLbls>
        <c:marker val="1"/>
        <c:smooth val="0"/>
        <c:axId val="427957144"/>
        <c:axId val="373749776"/>
      </c:lineChart>
      <c:dateAx>
        <c:axId val="427957144"/>
        <c:scaling>
          <c:orientation val="minMax"/>
        </c:scaling>
        <c:delete val="1"/>
        <c:axPos val="b"/>
        <c:numFmt formatCode="ge" sourceLinked="1"/>
        <c:majorTickMark val="none"/>
        <c:minorTickMark val="none"/>
        <c:tickLblPos val="none"/>
        <c:crossAx val="373749776"/>
        <c:crosses val="autoZero"/>
        <c:auto val="1"/>
        <c:lblOffset val="100"/>
        <c:baseTimeUnit val="years"/>
      </c:dateAx>
      <c:valAx>
        <c:axId val="37374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5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72.94</c:v>
                </c:pt>
                <c:pt idx="1">
                  <c:v>65.95</c:v>
                </c:pt>
                <c:pt idx="2">
                  <c:v>64.95</c:v>
                </c:pt>
                <c:pt idx="3">
                  <c:v>66.349999999999994</c:v>
                </c:pt>
                <c:pt idx="4">
                  <c:v>68.040000000000006</c:v>
                </c:pt>
              </c:numCache>
            </c:numRef>
          </c:val>
          <c:extLst xmlns:c16r2="http://schemas.microsoft.com/office/drawing/2015/06/chart">
            <c:ext xmlns:c16="http://schemas.microsoft.com/office/drawing/2014/chart" uri="{C3380CC4-5D6E-409C-BE32-E72D297353CC}">
              <c16:uniqueId val="{00000000-97EA-4A4C-9607-09E699721869}"/>
            </c:ext>
          </c:extLst>
        </c:ser>
        <c:dLbls>
          <c:showLegendKey val="0"/>
          <c:showVal val="0"/>
          <c:showCatName val="0"/>
          <c:showSerName val="0"/>
          <c:showPercent val="0"/>
          <c:showBubbleSize val="0"/>
        </c:dLbls>
        <c:gapWidth val="150"/>
        <c:axId val="373748992"/>
        <c:axId val="37375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72.72</c:v>
                </c:pt>
              </c:numCache>
            </c:numRef>
          </c:val>
          <c:smooth val="0"/>
          <c:extLst xmlns:c16r2="http://schemas.microsoft.com/office/drawing/2015/06/chart">
            <c:ext xmlns:c16="http://schemas.microsoft.com/office/drawing/2014/chart" uri="{C3380CC4-5D6E-409C-BE32-E72D297353CC}">
              <c16:uniqueId val="{00000001-97EA-4A4C-9607-09E699721869}"/>
            </c:ext>
          </c:extLst>
        </c:ser>
        <c:dLbls>
          <c:showLegendKey val="0"/>
          <c:showVal val="0"/>
          <c:showCatName val="0"/>
          <c:showSerName val="0"/>
          <c:showPercent val="0"/>
          <c:showBubbleSize val="0"/>
        </c:dLbls>
        <c:marker val="1"/>
        <c:smooth val="0"/>
        <c:axId val="373748992"/>
        <c:axId val="373754088"/>
      </c:lineChart>
      <c:dateAx>
        <c:axId val="373748992"/>
        <c:scaling>
          <c:orientation val="minMax"/>
        </c:scaling>
        <c:delete val="1"/>
        <c:axPos val="b"/>
        <c:numFmt formatCode="ge" sourceLinked="1"/>
        <c:majorTickMark val="none"/>
        <c:minorTickMark val="none"/>
        <c:tickLblPos val="none"/>
        <c:crossAx val="373754088"/>
        <c:crosses val="autoZero"/>
        <c:auto val="1"/>
        <c:lblOffset val="100"/>
        <c:baseTimeUnit val="years"/>
      </c:dateAx>
      <c:valAx>
        <c:axId val="37375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127.69</c:v>
                </c:pt>
                <c:pt idx="1">
                  <c:v>131.44999999999999</c:v>
                </c:pt>
                <c:pt idx="2">
                  <c:v>133.02000000000001</c:v>
                </c:pt>
                <c:pt idx="3">
                  <c:v>126.26</c:v>
                </c:pt>
                <c:pt idx="4">
                  <c:v>109.1</c:v>
                </c:pt>
              </c:numCache>
            </c:numRef>
          </c:val>
          <c:extLst xmlns:c16r2="http://schemas.microsoft.com/office/drawing/2015/06/chart">
            <c:ext xmlns:c16="http://schemas.microsoft.com/office/drawing/2014/chart" uri="{C3380CC4-5D6E-409C-BE32-E72D297353CC}">
              <c16:uniqueId val="{00000000-A46A-47C8-BFF3-C91769267CCC}"/>
            </c:ext>
          </c:extLst>
        </c:ser>
        <c:dLbls>
          <c:showLegendKey val="0"/>
          <c:showVal val="0"/>
          <c:showCatName val="0"/>
          <c:showSerName val="0"/>
          <c:showPercent val="0"/>
          <c:showBubbleSize val="0"/>
        </c:dLbls>
        <c:gapWidth val="150"/>
        <c:axId val="373876032"/>
        <c:axId val="37387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73.25</c:v>
                </c:pt>
              </c:numCache>
            </c:numRef>
          </c:val>
          <c:smooth val="0"/>
          <c:extLst xmlns:c16r2="http://schemas.microsoft.com/office/drawing/2015/06/chart">
            <c:ext xmlns:c16="http://schemas.microsoft.com/office/drawing/2014/chart" uri="{C3380CC4-5D6E-409C-BE32-E72D297353CC}">
              <c16:uniqueId val="{00000001-A46A-47C8-BFF3-C91769267CCC}"/>
            </c:ext>
          </c:extLst>
        </c:ser>
        <c:dLbls>
          <c:showLegendKey val="0"/>
          <c:showVal val="0"/>
          <c:showCatName val="0"/>
          <c:showSerName val="0"/>
          <c:showPercent val="0"/>
          <c:showBubbleSize val="0"/>
        </c:dLbls>
        <c:marker val="1"/>
        <c:smooth val="0"/>
        <c:axId val="373876032"/>
        <c:axId val="373875248"/>
      </c:lineChart>
      <c:dateAx>
        <c:axId val="373876032"/>
        <c:scaling>
          <c:orientation val="minMax"/>
        </c:scaling>
        <c:delete val="1"/>
        <c:axPos val="b"/>
        <c:numFmt formatCode="ge" sourceLinked="1"/>
        <c:majorTickMark val="none"/>
        <c:minorTickMark val="none"/>
        <c:tickLblPos val="none"/>
        <c:crossAx val="373875248"/>
        <c:crosses val="autoZero"/>
        <c:auto val="1"/>
        <c:lblOffset val="100"/>
        <c:baseTimeUnit val="years"/>
      </c:dateAx>
      <c:valAx>
        <c:axId val="37387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E9-487F-91EE-DBA4A1FA421A}"/>
            </c:ext>
          </c:extLst>
        </c:ser>
        <c:dLbls>
          <c:showLegendKey val="0"/>
          <c:showVal val="0"/>
          <c:showCatName val="0"/>
          <c:showSerName val="0"/>
          <c:showPercent val="0"/>
          <c:showBubbleSize val="0"/>
        </c:dLbls>
        <c:gapWidth val="150"/>
        <c:axId val="373877208"/>
        <c:axId val="37387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E9-487F-91EE-DBA4A1FA421A}"/>
            </c:ext>
          </c:extLst>
        </c:ser>
        <c:dLbls>
          <c:showLegendKey val="0"/>
          <c:showVal val="0"/>
          <c:showCatName val="0"/>
          <c:showSerName val="0"/>
          <c:showPercent val="0"/>
          <c:showBubbleSize val="0"/>
        </c:dLbls>
        <c:marker val="1"/>
        <c:smooth val="0"/>
        <c:axId val="373877208"/>
        <c:axId val="373877992"/>
      </c:lineChart>
      <c:dateAx>
        <c:axId val="373877208"/>
        <c:scaling>
          <c:orientation val="minMax"/>
        </c:scaling>
        <c:delete val="1"/>
        <c:axPos val="b"/>
        <c:numFmt formatCode="ge" sourceLinked="1"/>
        <c:majorTickMark val="none"/>
        <c:minorTickMark val="none"/>
        <c:tickLblPos val="none"/>
        <c:crossAx val="373877992"/>
        <c:crosses val="autoZero"/>
        <c:auto val="1"/>
        <c:lblOffset val="100"/>
        <c:baseTimeUnit val="years"/>
      </c:dateAx>
      <c:valAx>
        <c:axId val="37387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7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75-483E-BAAB-B541ADF23C7E}"/>
            </c:ext>
          </c:extLst>
        </c:ser>
        <c:dLbls>
          <c:showLegendKey val="0"/>
          <c:showVal val="0"/>
          <c:showCatName val="0"/>
          <c:showSerName val="0"/>
          <c:showPercent val="0"/>
          <c:showBubbleSize val="0"/>
        </c:dLbls>
        <c:gapWidth val="150"/>
        <c:axId val="377520568"/>
        <c:axId val="37752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75-483E-BAAB-B541ADF23C7E}"/>
            </c:ext>
          </c:extLst>
        </c:ser>
        <c:dLbls>
          <c:showLegendKey val="0"/>
          <c:showVal val="0"/>
          <c:showCatName val="0"/>
          <c:showSerName val="0"/>
          <c:showPercent val="0"/>
          <c:showBubbleSize val="0"/>
        </c:dLbls>
        <c:marker val="1"/>
        <c:smooth val="0"/>
        <c:axId val="377520568"/>
        <c:axId val="377523704"/>
      </c:lineChart>
      <c:dateAx>
        <c:axId val="377520568"/>
        <c:scaling>
          <c:orientation val="minMax"/>
        </c:scaling>
        <c:delete val="1"/>
        <c:axPos val="b"/>
        <c:numFmt formatCode="ge" sourceLinked="1"/>
        <c:majorTickMark val="none"/>
        <c:minorTickMark val="none"/>
        <c:tickLblPos val="none"/>
        <c:crossAx val="377523704"/>
        <c:crosses val="autoZero"/>
        <c:auto val="1"/>
        <c:lblOffset val="100"/>
        <c:baseTimeUnit val="years"/>
      </c:dateAx>
      <c:valAx>
        <c:axId val="37752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2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7A-453A-B6E5-F14E58E4F16C}"/>
            </c:ext>
          </c:extLst>
        </c:ser>
        <c:dLbls>
          <c:showLegendKey val="0"/>
          <c:showVal val="0"/>
          <c:showCatName val="0"/>
          <c:showSerName val="0"/>
          <c:showPercent val="0"/>
          <c:showBubbleSize val="0"/>
        </c:dLbls>
        <c:gapWidth val="150"/>
        <c:axId val="330982768"/>
        <c:axId val="42795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7A-453A-B6E5-F14E58E4F16C}"/>
            </c:ext>
          </c:extLst>
        </c:ser>
        <c:dLbls>
          <c:showLegendKey val="0"/>
          <c:showVal val="0"/>
          <c:showCatName val="0"/>
          <c:showSerName val="0"/>
          <c:showPercent val="0"/>
          <c:showBubbleSize val="0"/>
        </c:dLbls>
        <c:marker val="1"/>
        <c:smooth val="0"/>
        <c:axId val="330982768"/>
        <c:axId val="427953224"/>
      </c:lineChart>
      <c:dateAx>
        <c:axId val="330982768"/>
        <c:scaling>
          <c:orientation val="minMax"/>
        </c:scaling>
        <c:delete val="1"/>
        <c:axPos val="b"/>
        <c:numFmt formatCode="ge" sourceLinked="1"/>
        <c:majorTickMark val="none"/>
        <c:minorTickMark val="none"/>
        <c:tickLblPos val="none"/>
        <c:crossAx val="427953224"/>
        <c:crosses val="autoZero"/>
        <c:auto val="1"/>
        <c:lblOffset val="100"/>
        <c:baseTimeUnit val="years"/>
      </c:dateAx>
      <c:valAx>
        <c:axId val="42795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8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86-49CA-BA6C-A3585CB228E8}"/>
            </c:ext>
          </c:extLst>
        </c:ser>
        <c:dLbls>
          <c:showLegendKey val="0"/>
          <c:showVal val="0"/>
          <c:showCatName val="0"/>
          <c:showSerName val="0"/>
          <c:showPercent val="0"/>
          <c:showBubbleSize val="0"/>
        </c:dLbls>
        <c:gapWidth val="150"/>
        <c:axId val="427957536"/>
        <c:axId val="42795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86-49CA-BA6C-A3585CB228E8}"/>
            </c:ext>
          </c:extLst>
        </c:ser>
        <c:dLbls>
          <c:showLegendKey val="0"/>
          <c:showVal val="0"/>
          <c:showCatName val="0"/>
          <c:showSerName val="0"/>
          <c:showPercent val="0"/>
          <c:showBubbleSize val="0"/>
        </c:dLbls>
        <c:marker val="1"/>
        <c:smooth val="0"/>
        <c:axId val="427957536"/>
        <c:axId val="427957928"/>
      </c:lineChart>
      <c:dateAx>
        <c:axId val="427957536"/>
        <c:scaling>
          <c:orientation val="minMax"/>
        </c:scaling>
        <c:delete val="1"/>
        <c:axPos val="b"/>
        <c:numFmt formatCode="ge" sourceLinked="1"/>
        <c:majorTickMark val="none"/>
        <c:minorTickMark val="none"/>
        <c:tickLblPos val="none"/>
        <c:crossAx val="427957928"/>
        <c:crosses val="autoZero"/>
        <c:auto val="1"/>
        <c:lblOffset val="100"/>
        <c:baseTimeUnit val="years"/>
      </c:dateAx>
      <c:valAx>
        <c:axId val="42795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164.75</c:v>
                </c:pt>
                <c:pt idx="1">
                  <c:v>155.43</c:v>
                </c:pt>
                <c:pt idx="2">
                  <c:v>173.33</c:v>
                </c:pt>
                <c:pt idx="3">
                  <c:v>350.12</c:v>
                </c:pt>
                <c:pt idx="4">
                  <c:v>938.84</c:v>
                </c:pt>
              </c:numCache>
            </c:numRef>
          </c:val>
          <c:extLst xmlns:c16r2="http://schemas.microsoft.com/office/drawing/2015/06/chart">
            <c:ext xmlns:c16="http://schemas.microsoft.com/office/drawing/2014/chart" uri="{C3380CC4-5D6E-409C-BE32-E72D297353CC}">
              <c16:uniqueId val="{00000000-8F35-4141-ADC1-2A46088CB0B5}"/>
            </c:ext>
          </c:extLst>
        </c:ser>
        <c:dLbls>
          <c:showLegendKey val="0"/>
          <c:showVal val="0"/>
          <c:showCatName val="0"/>
          <c:showSerName val="0"/>
          <c:showPercent val="0"/>
          <c:showBubbleSize val="0"/>
        </c:dLbls>
        <c:gapWidth val="150"/>
        <c:axId val="427954008"/>
        <c:axId val="42795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1274.21</c:v>
                </c:pt>
              </c:numCache>
            </c:numRef>
          </c:val>
          <c:smooth val="0"/>
          <c:extLst xmlns:c16r2="http://schemas.microsoft.com/office/drawing/2015/06/chart">
            <c:ext xmlns:c16="http://schemas.microsoft.com/office/drawing/2014/chart" uri="{C3380CC4-5D6E-409C-BE32-E72D297353CC}">
              <c16:uniqueId val="{00000001-8F35-4141-ADC1-2A46088CB0B5}"/>
            </c:ext>
          </c:extLst>
        </c:ser>
        <c:dLbls>
          <c:showLegendKey val="0"/>
          <c:showVal val="0"/>
          <c:showCatName val="0"/>
          <c:showSerName val="0"/>
          <c:showPercent val="0"/>
          <c:showBubbleSize val="0"/>
        </c:dLbls>
        <c:marker val="1"/>
        <c:smooth val="0"/>
        <c:axId val="427954008"/>
        <c:axId val="427952832"/>
      </c:lineChart>
      <c:dateAx>
        <c:axId val="427954008"/>
        <c:scaling>
          <c:orientation val="minMax"/>
        </c:scaling>
        <c:delete val="1"/>
        <c:axPos val="b"/>
        <c:numFmt formatCode="ge" sourceLinked="1"/>
        <c:majorTickMark val="none"/>
        <c:minorTickMark val="none"/>
        <c:tickLblPos val="none"/>
        <c:crossAx val="427952832"/>
        <c:crosses val="autoZero"/>
        <c:auto val="1"/>
        <c:lblOffset val="100"/>
        <c:baseTimeUnit val="years"/>
      </c:dateAx>
      <c:valAx>
        <c:axId val="4279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5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102.88</c:v>
                </c:pt>
                <c:pt idx="1">
                  <c:v>104.23</c:v>
                </c:pt>
                <c:pt idx="2">
                  <c:v>118.14</c:v>
                </c:pt>
                <c:pt idx="3">
                  <c:v>112.17</c:v>
                </c:pt>
                <c:pt idx="4">
                  <c:v>96.72</c:v>
                </c:pt>
              </c:numCache>
            </c:numRef>
          </c:val>
          <c:extLst xmlns:c16r2="http://schemas.microsoft.com/office/drawing/2015/06/chart">
            <c:ext xmlns:c16="http://schemas.microsoft.com/office/drawing/2014/chart" uri="{C3380CC4-5D6E-409C-BE32-E72D297353CC}">
              <c16:uniqueId val="{00000000-A775-4685-A687-F267078B8A2F}"/>
            </c:ext>
          </c:extLst>
        </c:ser>
        <c:dLbls>
          <c:showLegendKey val="0"/>
          <c:showVal val="0"/>
          <c:showCatName val="0"/>
          <c:showSerName val="0"/>
          <c:showPercent val="0"/>
          <c:showBubbleSize val="0"/>
        </c:dLbls>
        <c:gapWidth val="150"/>
        <c:axId val="427955968"/>
        <c:axId val="4279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41.25</c:v>
                </c:pt>
              </c:numCache>
            </c:numRef>
          </c:val>
          <c:smooth val="0"/>
          <c:extLst xmlns:c16r2="http://schemas.microsoft.com/office/drawing/2015/06/chart">
            <c:ext xmlns:c16="http://schemas.microsoft.com/office/drawing/2014/chart" uri="{C3380CC4-5D6E-409C-BE32-E72D297353CC}">
              <c16:uniqueId val="{00000001-A775-4685-A687-F267078B8A2F}"/>
            </c:ext>
          </c:extLst>
        </c:ser>
        <c:dLbls>
          <c:showLegendKey val="0"/>
          <c:showVal val="0"/>
          <c:showCatName val="0"/>
          <c:showSerName val="0"/>
          <c:showPercent val="0"/>
          <c:showBubbleSize val="0"/>
        </c:dLbls>
        <c:marker val="1"/>
        <c:smooth val="0"/>
        <c:axId val="427955968"/>
        <c:axId val="427954400"/>
      </c:lineChart>
      <c:dateAx>
        <c:axId val="427955968"/>
        <c:scaling>
          <c:orientation val="minMax"/>
        </c:scaling>
        <c:delete val="1"/>
        <c:axPos val="b"/>
        <c:numFmt formatCode="ge" sourceLinked="1"/>
        <c:majorTickMark val="none"/>
        <c:minorTickMark val="none"/>
        <c:tickLblPos val="none"/>
        <c:crossAx val="427954400"/>
        <c:crosses val="autoZero"/>
        <c:auto val="1"/>
        <c:lblOffset val="100"/>
        <c:baseTimeUnit val="years"/>
      </c:dateAx>
      <c:valAx>
        <c:axId val="4279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198.73</c:v>
                </c:pt>
                <c:pt idx="1">
                  <c:v>193.64</c:v>
                </c:pt>
                <c:pt idx="2">
                  <c:v>169.42</c:v>
                </c:pt>
                <c:pt idx="3">
                  <c:v>179.53</c:v>
                </c:pt>
                <c:pt idx="4">
                  <c:v>207.08</c:v>
                </c:pt>
              </c:numCache>
            </c:numRef>
          </c:val>
          <c:extLst xmlns:c16r2="http://schemas.microsoft.com/office/drawing/2015/06/chart">
            <c:ext xmlns:c16="http://schemas.microsoft.com/office/drawing/2014/chart" uri="{C3380CC4-5D6E-409C-BE32-E72D297353CC}">
              <c16:uniqueId val="{00000000-BA7B-4C37-9F85-A3899C745A5C}"/>
            </c:ext>
          </c:extLst>
        </c:ser>
        <c:dLbls>
          <c:showLegendKey val="0"/>
          <c:showVal val="0"/>
          <c:showCatName val="0"/>
          <c:showSerName val="0"/>
          <c:showPercent val="0"/>
          <c:showBubbleSize val="0"/>
        </c:dLbls>
        <c:gapWidth val="150"/>
        <c:axId val="427956752"/>
        <c:axId val="42795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383.25</c:v>
                </c:pt>
              </c:numCache>
            </c:numRef>
          </c:val>
          <c:smooth val="0"/>
          <c:extLst xmlns:c16r2="http://schemas.microsoft.com/office/drawing/2015/06/chart">
            <c:ext xmlns:c16="http://schemas.microsoft.com/office/drawing/2014/chart" uri="{C3380CC4-5D6E-409C-BE32-E72D297353CC}">
              <c16:uniqueId val="{00000001-BA7B-4C37-9F85-A3899C745A5C}"/>
            </c:ext>
          </c:extLst>
        </c:ser>
        <c:dLbls>
          <c:showLegendKey val="0"/>
          <c:showVal val="0"/>
          <c:showCatName val="0"/>
          <c:showSerName val="0"/>
          <c:showPercent val="0"/>
          <c:showBubbleSize val="0"/>
        </c:dLbls>
        <c:marker val="1"/>
        <c:smooth val="0"/>
        <c:axId val="427956752"/>
        <c:axId val="427959496"/>
      </c:lineChart>
      <c:dateAx>
        <c:axId val="427956752"/>
        <c:scaling>
          <c:orientation val="minMax"/>
        </c:scaling>
        <c:delete val="1"/>
        <c:axPos val="b"/>
        <c:numFmt formatCode="ge" sourceLinked="1"/>
        <c:majorTickMark val="none"/>
        <c:minorTickMark val="none"/>
        <c:tickLblPos val="none"/>
        <c:crossAx val="427959496"/>
        <c:crosses val="autoZero"/>
        <c:auto val="1"/>
        <c:lblOffset val="100"/>
        <c:baseTimeUnit val="years"/>
      </c:dateAx>
      <c:valAx>
        <c:axId val="42795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5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奥尻町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2655</v>
      </c>
      <c r="AM8" s="50"/>
      <c r="AN8" s="50"/>
      <c r="AO8" s="50"/>
      <c r="AP8" s="50"/>
      <c r="AQ8" s="50"/>
      <c r="AR8" s="50"/>
      <c r="AS8" s="50"/>
      <c r="AT8" s="46">
        <f>データ!$S$6</f>
        <v>142.97</v>
      </c>
      <c r="AU8" s="46"/>
      <c r="AV8" s="46"/>
      <c r="AW8" s="46"/>
      <c r="AX8" s="46"/>
      <c r="AY8" s="46"/>
      <c r="AZ8" s="46"/>
      <c r="BA8" s="46"/>
      <c r="BB8" s="46">
        <f>データ!$T$6</f>
        <v>18.57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74.540000000000006</v>
      </c>
      <c r="Q10" s="46"/>
      <c r="R10" s="46"/>
      <c r="S10" s="46"/>
      <c r="T10" s="46"/>
      <c r="U10" s="46"/>
      <c r="V10" s="46"/>
      <c r="W10" s="50">
        <f>データ!$Q$6</f>
        <v>3410</v>
      </c>
      <c r="X10" s="50"/>
      <c r="Y10" s="50"/>
      <c r="Z10" s="50"/>
      <c r="AA10" s="50"/>
      <c r="AB10" s="50"/>
      <c r="AC10" s="50"/>
      <c r="AD10" s="2"/>
      <c r="AE10" s="2"/>
      <c r="AF10" s="2"/>
      <c r="AG10" s="2"/>
      <c r="AH10" s="2"/>
      <c r="AI10" s="2"/>
      <c r="AJ10" s="2"/>
      <c r="AK10" s="2"/>
      <c r="AL10" s="50">
        <f>データ!$U$6</f>
        <v>1938</v>
      </c>
      <c r="AM10" s="50"/>
      <c r="AN10" s="50"/>
      <c r="AO10" s="50"/>
      <c r="AP10" s="50"/>
      <c r="AQ10" s="50"/>
      <c r="AR10" s="50"/>
      <c r="AS10" s="50"/>
      <c r="AT10" s="46">
        <f>データ!$V$6</f>
        <v>8.89</v>
      </c>
      <c r="AU10" s="46"/>
      <c r="AV10" s="46"/>
      <c r="AW10" s="46"/>
      <c r="AX10" s="46"/>
      <c r="AY10" s="46"/>
      <c r="AZ10" s="46"/>
      <c r="BA10" s="46"/>
      <c r="BB10" s="46">
        <f>データ!$W$6</f>
        <v>218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108</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fmXmBqvI7N1B7wAN3hLTAc5lkzMz9oAgSOpubzY+qwW/tN/OAJggHl/uOae2h56w/9uQSqugvbs7rQljdpwQYg==" saltValue="BheP7F2jamOllBavRtE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13676</v>
      </c>
      <c r="D6" s="34">
        <f t="shared" si="3"/>
        <v>47</v>
      </c>
      <c r="E6" s="34">
        <f t="shared" si="3"/>
        <v>1</v>
      </c>
      <c r="F6" s="34">
        <f t="shared" si="3"/>
        <v>0</v>
      </c>
      <c r="G6" s="34">
        <f t="shared" si="3"/>
        <v>0</v>
      </c>
      <c r="H6" s="34" t="str">
        <f t="shared" si="3"/>
        <v>北海道　奥尻町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74.540000000000006</v>
      </c>
      <c r="Q6" s="35">
        <f t="shared" si="3"/>
        <v>3410</v>
      </c>
      <c r="R6" s="35">
        <f t="shared" si="3"/>
        <v>2655</v>
      </c>
      <c r="S6" s="35">
        <f t="shared" si="3"/>
        <v>142.97</v>
      </c>
      <c r="T6" s="35">
        <f t="shared" si="3"/>
        <v>18.57</v>
      </c>
      <c r="U6" s="35">
        <f t="shared" si="3"/>
        <v>1938</v>
      </c>
      <c r="V6" s="35">
        <f t="shared" si="3"/>
        <v>8.89</v>
      </c>
      <c r="W6" s="35">
        <f t="shared" si="3"/>
        <v>218</v>
      </c>
      <c r="X6" s="36">
        <f>IF(X7="",NA(),X7)</f>
        <v>127.69</v>
      </c>
      <c r="Y6" s="36">
        <f t="shared" ref="Y6:AG6" si="4">IF(Y7="",NA(),Y7)</f>
        <v>131.44999999999999</v>
      </c>
      <c r="Z6" s="36">
        <f t="shared" si="4"/>
        <v>133.02000000000001</v>
      </c>
      <c r="AA6" s="36">
        <f t="shared" si="4"/>
        <v>126.26</v>
      </c>
      <c r="AB6" s="36">
        <f t="shared" si="4"/>
        <v>109.1</v>
      </c>
      <c r="AC6" s="36">
        <f t="shared" si="4"/>
        <v>75.87</v>
      </c>
      <c r="AD6" s="36">
        <f t="shared" si="4"/>
        <v>76.27</v>
      </c>
      <c r="AE6" s="36">
        <f t="shared" si="4"/>
        <v>77.56</v>
      </c>
      <c r="AF6" s="36">
        <f t="shared" si="4"/>
        <v>78.510000000000005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164.75</v>
      </c>
      <c r="BF6" s="36">
        <f t="shared" ref="BF6:BN6" si="7">IF(BF7="",NA(),BF7)</f>
        <v>155.43</v>
      </c>
      <c r="BG6" s="36">
        <f t="shared" si="7"/>
        <v>173.33</v>
      </c>
      <c r="BH6" s="36">
        <f t="shared" si="7"/>
        <v>350.12</v>
      </c>
      <c r="BI6" s="36">
        <f t="shared" si="7"/>
        <v>938.84</v>
      </c>
      <c r="BJ6" s="36">
        <f t="shared" si="7"/>
        <v>1125.69</v>
      </c>
      <c r="BK6" s="36">
        <f t="shared" si="7"/>
        <v>1134.67</v>
      </c>
      <c r="BL6" s="36">
        <f t="shared" si="7"/>
        <v>1144.79</v>
      </c>
      <c r="BM6" s="36">
        <f t="shared" si="7"/>
        <v>1061.58</v>
      </c>
      <c r="BN6" s="36">
        <f t="shared" si="7"/>
        <v>1274.21</v>
      </c>
      <c r="BO6" s="35" t="str">
        <f>IF(BO7="","",IF(BO7="-","【-】","【"&amp;SUBSTITUTE(TEXT(BO7,"#,##0.00"),"-","△")&amp;"】"))</f>
        <v>【1,074.14】</v>
      </c>
      <c r="BP6" s="36">
        <f>IF(BP7="",NA(),BP7)</f>
        <v>102.88</v>
      </c>
      <c r="BQ6" s="36">
        <f t="shared" ref="BQ6:BY6" si="8">IF(BQ7="",NA(),BQ7)</f>
        <v>104.23</v>
      </c>
      <c r="BR6" s="36">
        <f t="shared" si="8"/>
        <v>118.14</v>
      </c>
      <c r="BS6" s="36">
        <f t="shared" si="8"/>
        <v>112.17</v>
      </c>
      <c r="BT6" s="36">
        <f t="shared" si="8"/>
        <v>96.72</v>
      </c>
      <c r="BU6" s="36">
        <f t="shared" si="8"/>
        <v>46.48</v>
      </c>
      <c r="BV6" s="36">
        <f t="shared" si="8"/>
        <v>40.6</v>
      </c>
      <c r="BW6" s="36">
        <f t="shared" si="8"/>
        <v>56.04</v>
      </c>
      <c r="BX6" s="36">
        <f t="shared" si="8"/>
        <v>58.52</v>
      </c>
      <c r="BY6" s="36">
        <f t="shared" si="8"/>
        <v>41.25</v>
      </c>
      <c r="BZ6" s="35" t="str">
        <f>IF(BZ7="","",IF(BZ7="-","【-】","【"&amp;SUBSTITUTE(TEXT(BZ7,"#,##0.00"),"-","△")&amp;"】"))</f>
        <v>【54.36】</v>
      </c>
      <c r="CA6" s="36">
        <f>IF(CA7="",NA(),CA7)</f>
        <v>198.73</v>
      </c>
      <c r="CB6" s="36">
        <f t="shared" ref="CB6:CJ6" si="9">IF(CB7="",NA(),CB7)</f>
        <v>193.64</v>
      </c>
      <c r="CC6" s="36">
        <f t="shared" si="9"/>
        <v>169.42</v>
      </c>
      <c r="CD6" s="36">
        <f t="shared" si="9"/>
        <v>179.53</v>
      </c>
      <c r="CE6" s="36">
        <f t="shared" si="9"/>
        <v>207.08</v>
      </c>
      <c r="CF6" s="36">
        <f t="shared" si="9"/>
        <v>376.61</v>
      </c>
      <c r="CG6" s="36">
        <f t="shared" si="9"/>
        <v>440.03</v>
      </c>
      <c r="CH6" s="36">
        <f t="shared" si="9"/>
        <v>304.35000000000002</v>
      </c>
      <c r="CI6" s="36">
        <f t="shared" si="9"/>
        <v>296.3</v>
      </c>
      <c r="CJ6" s="36">
        <f t="shared" si="9"/>
        <v>383.25</v>
      </c>
      <c r="CK6" s="35" t="str">
        <f>IF(CK7="","",IF(CK7="-","【-】","【"&amp;SUBSTITUTE(TEXT(CK7,"#,##0.00"),"-","△")&amp;"】"))</f>
        <v>【296.40】</v>
      </c>
      <c r="CL6" s="36">
        <f>IF(CL7="",NA(),CL7)</f>
        <v>63.09</v>
      </c>
      <c r="CM6" s="36">
        <f t="shared" ref="CM6:CU6" si="10">IF(CM7="",NA(),CM7)</f>
        <v>68.3</v>
      </c>
      <c r="CN6" s="36">
        <f t="shared" si="10"/>
        <v>72.290000000000006</v>
      </c>
      <c r="CO6" s="36">
        <f t="shared" si="10"/>
        <v>69.05</v>
      </c>
      <c r="CP6" s="36">
        <f t="shared" si="10"/>
        <v>65.56</v>
      </c>
      <c r="CQ6" s="36">
        <f t="shared" si="10"/>
        <v>57.43</v>
      </c>
      <c r="CR6" s="36">
        <f t="shared" si="10"/>
        <v>57.29</v>
      </c>
      <c r="CS6" s="36">
        <f t="shared" si="10"/>
        <v>55.9</v>
      </c>
      <c r="CT6" s="36">
        <f t="shared" si="10"/>
        <v>57.3</v>
      </c>
      <c r="CU6" s="36">
        <f t="shared" si="10"/>
        <v>48.26</v>
      </c>
      <c r="CV6" s="35" t="str">
        <f>IF(CV7="","",IF(CV7="-","【-】","【"&amp;SUBSTITUTE(TEXT(CV7,"#,##0.00"),"-","△")&amp;"】"))</f>
        <v>【55.95】</v>
      </c>
      <c r="CW6" s="36">
        <f>IF(CW7="",NA(),CW7)</f>
        <v>72.94</v>
      </c>
      <c r="CX6" s="36">
        <f t="shared" ref="CX6:DF6" si="11">IF(CX7="",NA(),CX7)</f>
        <v>65.95</v>
      </c>
      <c r="CY6" s="36">
        <f t="shared" si="11"/>
        <v>64.95</v>
      </c>
      <c r="CZ6" s="36">
        <f t="shared" si="11"/>
        <v>66.349999999999994</v>
      </c>
      <c r="DA6" s="36">
        <f t="shared" si="11"/>
        <v>68.040000000000006</v>
      </c>
      <c r="DB6" s="36">
        <f t="shared" si="11"/>
        <v>73.83</v>
      </c>
      <c r="DC6" s="36">
        <f t="shared" si="11"/>
        <v>73.69</v>
      </c>
      <c r="DD6" s="36">
        <f t="shared" si="11"/>
        <v>73.28</v>
      </c>
      <c r="DE6" s="36">
        <f t="shared" si="11"/>
        <v>72.42</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0.62</v>
      </c>
      <c r="EN6" s="35" t="str">
        <f>IF(EN7="","",IF(EN7="-","【-】","【"&amp;SUBSTITUTE(TEXT(EN7,"#,##0.00"),"-","△")&amp;"】"))</f>
        <v>【0.54】</v>
      </c>
    </row>
    <row r="7" spans="1:144" s="37" customFormat="1" x14ac:dyDescent="0.15">
      <c r="A7" s="29"/>
      <c r="B7" s="38">
        <v>2018</v>
      </c>
      <c r="C7" s="38">
        <v>13676</v>
      </c>
      <c r="D7" s="38">
        <v>47</v>
      </c>
      <c r="E7" s="38">
        <v>1</v>
      </c>
      <c r="F7" s="38">
        <v>0</v>
      </c>
      <c r="G7" s="38">
        <v>0</v>
      </c>
      <c r="H7" s="38" t="s">
        <v>95</v>
      </c>
      <c r="I7" s="38" t="s">
        <v>96</v>
      </c>
      <c r="J7" s="38" t="s">
        <v>97</v>
      </c>
      <c r="K7" s="38" t="s">
        <v>98</v>
      </c>
      <c r="L7" s="38" t="s">
        <v>99</v>
      </c>
      <c r="M7" s="38" t="s">
        <v>100</v>
      </c>
      <c r="N7" s="39" t="s">
        <v>101</v>
      </c>
      <c r="O7" s="39" t="s">
        <v>102</v>
      </c>
      <c r="P7" s="39">
        <v>74.540000000000006</v>
      </c>
      <c r="Q7" s="39">
        <v>3410</v>
      </c>
      <c r="R7" s="39">
        <v>2655</v>
      </c>
      <c r="S7" s="39">
        <v>142.97</v>
      </c>
      <c r="T7" s="39">
        <v>18.57</v>
      </c>
      <c r="U7" s="39">
        <v>1938</v>
      </c>
      <c r="V7" s="39">
        <v>8.89</v>
      </c>
      <c r="W7" s="39">
        <v>218</v>
      </c>
      <c r="X7" s="39">
        <v>127.69</v>
      </c>
      <c r="Y7" s="39">
        <v>131.44999999999999</v>
      </c>
      <c r="Z7" s="39">
        <v>133.02000000000001</v>
      </c>
      <c r="AA7" s="39">
        <v>126.26</v>
      </c>
      <c r="AB7" s="39">
        <v>109.1</v>
      </c>
      <c r="AC7" s="39">
        <v>75.87</v>
      </c>
      <c r="AD7" s="39">
        <v>76.27</v>
      </c>
      <c r="AE7" s="39">
        <v>77.56</v>
      </c>
      <c r="AF7" s="39">
        <v>78.510000000000005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164.75</v>
      </c>
      <c r="BF7" s="39">
        <v>155.43</v>
      </c>
      <c r="BG7" s="39">
        <v>173.33</v>
      </c>
      <c r="BH7" s="39">
        <v>350.12</v>
      </c>
      <c r="BI7" s="39">
        <v>938.84</v>
      </c>
      <c r="BJ7" s="39">
        <v>1125.69</v>
      </c>
      <c r="BK7" s="39">
        <v>1134.67</v>
      </c>
      <c r="BL7" s="39">
        <v>1144.79</v>
      </c>
      <c r="BM7" s="39">
        <v>1061.58</v>
      </c>
      <c r="BN7" s="39">
        <v>1274.21</v>
      </c>
      <c r="BO7" s="39">
        <v>1074.1400000000001</v>
      </c>
      <c r="BP7" s="39">
        <v>102.88</v>
      </c>
      <c r="BQ7" s="39">
        <v>104.23</v>
      </c>
      <c r="BR7" s="39">
        <v>118.14</v>
      </c>
      <c r="BS7" s="39">
        <v>112.17</v>
      </c>
      <c r="BT7" s="39">
        <v>96.72</v>
      </c>
      <c r="BU7" s="39">
        <v>46.48</v>
      </c>
      <c r="BV7" s="39">
        <v>40.6</v>
      </c>
      <c r="BW7" s="39">
        <v>56.04</v>
      </c>
      <c r="BX7" s="39">
        <v>58.52</v>
      </c>
      <c r="BY7" s="39">
        <v>41.25</v>
      </c>
      <c r="BZ7" s="39">
        <v>54.36</v>
      </c>
      <c r="CA7" s="39">
        <v>198.73</v>
      </c>
      <c r="CB7" s="39">
        <v>193.64</v>
      </c>
      <c r="CC7" s="39">
        <v>169.42</v>
      </c>
      <c r="CD7" s="39">
        <v>179.53</v>
      </c>
      <c r="CE7" s="39">
        <v>207.08</v>
      </c>
      <c r="CF7" s="39">
        <v>376.61</v>
      </c>
      <c r="CG7" s="39">
        <v>440.03</v>
      </c>
      <c r="CH7" s="39">
        <v>304.35000000000002</v>
      </c>
      <c r="CI7" s="39">
        <v>296.3</v>
      </c>
      <c r="CJ7" s="39">
        <v>383.25</v>
      </c>
      <c r="CK7" s="39">
        <v>296.39999999999998</v>
      </c>
      <c r="CL7" s="39">
        <v>63.09</v>
      </c>
      <c r="CM7" s="39">
        <v>68.3</v>
      </c>
      <c r="CN7" s="39">
        <v>72.290000000000006</v>
      </c>
      <c r="CO7" s="39">
        <v>69.05</v>
      </c>
      <c r="CP7" s="39">
        <v>65.56</v>
      </c>
      <c r="CQ7" s="39">
        <v>57.43</v>
      </c>
      <c r="CR7" s="39">
        <v>57.29</v>
      </c>
      <c r="CS7" s="39">
        <v>55.9</v>
      </c>
      <c r="CT7" s="39">
        <v>57.3</v>
      </c>
      <c r="CU7" s="39">
        <v>48.26</v>
      </c>
      <c r="CV7" s="39">
        <v>55.95</v>
      </c>
      <c r="CW7" s="39">
        <v>72.94</v>
      </c>
      <c r="CX7" s="39">
        <v>65.95</v>
      </c>
      <c r="CY7" s="39">
        <v>64.95</v>
      </c>
      <c r="CZ7" s="39">
        <v>66.349999999999994</v>
      </c>
      <c r="DA7" s="39">
        <v>68.040000000000006</v>
      </c>
      <c r="DB7" s="39">
        <v>73.83</v>
      </c>
      <c r="DC7" s="39">
        <v>73.69</v>
      </c>
      <c r="DD7" s="39">
        <v>73.28</v>
      </c>
      <c r="DE7" s="39">
        <v>72.42</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2019-12-05T04:34:04Z</dcterms:created>
  <dcterms:modified xsi:type="dcterms:W3CDTF">2020-03-30T07:50:39Z</dcterms:modified>
  <cp:category/>
</cp:coreProperties>
</file>