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45\Desktop\公営企業に係る経営比較分析表（平成29年度決算）の分析等について\振興局提出\"/>
    </mc:Choice>
  </mc:AlternateContent>
  <workbookProtection workbookAlgorithmName="SHA-512" workbookHashValue="gi5jnn9Xb37C21zXbVSGQSVPzqiaGrPKCoyujXT67yxLRnGRJuZJKspuOKa28nXuWOi8D4MClgi2HDUbzOOcGw==" workbookSaltValue="i8zhF6kAhXpKJpsTBHKp3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<sst xmlns="http://schemas.openxmlformats.org/spreadsheetml/2006/main" count="240" uniqueCount="128">
  <si>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</si>
  <si>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</si>
  <si>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</si>
  <si>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</si>
  <si>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</si>
  <si>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</si>
  <si>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</si>
  <si>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</si>
  <si>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</si>
  <si>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</si>
  <si>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</si>
  <si>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</si>
  <si>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</si>
  <si>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</si>
  <si>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</si>
  <si>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</si>
  <si>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</si>
  <si>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</si>
  <si>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</si>
  <si>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</si>
  <si>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</si>
  <si>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</si>
  <si>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</si>
  <si>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</si>
  <si>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</si>
  <si>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</si>
  <si>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</si>
  <si>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</si>
  <si>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</si>
  <si>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</si>
  <si>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</si>
  <si>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</si>
  <si>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</si>
  <si>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</si>
  <si>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</si>
  <si>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</si>
  <si>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</si>
  <si>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</si>
  <si>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</si>
  <si>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</si>
  <si>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</si>
  <si>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</si>
  <si>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</si>
  <si>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</si>
  <si>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</si>
  <si>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</si>
  <si>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</si>
  <si>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</si>
  <si>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</si>
  <si>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</si>
  <si>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</si>
  <si>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</si>
  <si>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</si>
  <si>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</si>
  <si>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</si>
  <si>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</si>
  <si>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</si>
  <si>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</si>
  <si>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</si>
  <si>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</si>
  <si>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</si>
  <si>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</si>
  <si>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</si>
  <si>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</si>
  <si>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</si>
  <si>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</si>
  <si>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</si>
  <si>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</si>
  <si>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</si>
  <si>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</si>
  <si>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</si>
  <si>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</si>
  <si>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</si>
  <si>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</si>
  <si>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</si>
  <si>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</si>
  <si>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</si>
  <si>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</si>
  <si>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</si>
  <si>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</si>
  <si>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</si>
  <si>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</si>
  <si>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</si>
  <si>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</si>
  <si>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</si>
  <si>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</si>
  <si>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</si>
  <si>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</si>
  <si>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</si>
  <si>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</si>
  <si>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</si>
  <si>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</si>
  <si>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</si>
  <si>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</si>
  <si>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</si>
  <si>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</si>
  <si>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</si>
  <si>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</si>
  <si>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</si>
  <si>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</si>
  <si>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</si>
  <si>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</si>
  <si>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</si>
  <si>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</si>
  <si>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</si>
  <si>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</si>
  <si>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</si>
  <si>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</si>
  <si>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</si>
  <si>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</si>
  <si>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</si>
  <si>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</si>
  <si>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奥尻町</t>
  </si>
  <si>
    <t>法非適用</t>
  </si>
  <si>
    <t>下水道事業</t>
  </si>
  <si>
    <t>漁業集落排水</t>
  </si>
  <si>
    <t>H2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</si>
  <si>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</si>
  <si>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</si>
  <si>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</si>
  <si>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</si>
  <si>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</si>
  <si>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</si>
  <si>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</si>
  <si>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</si>
  <si>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　ゆるやかに減少しているが、H28年度は、人件費の増
　分等で増加となりました。
④　新規事業はないため横ばいとなっています。
⑤　類似団体数値と同程度となっています。
⑥　類似団体を下回った状態で推移しています。
⑦　類似団体と比較してわずかに上回る数値で推移
　しています。
⑧　100％に近い数値で推移しており、類似団体と
　比較しても高い数値となっています。
　以上のことから、平成29年度までは類似団体と比較して、概ね健全で効率の良い経営ができているといえる。</t>
    <rPh sb="74" eb="77">
      <t>ドウテイド</t>
    </rPh>
    <phoneticPr fontId="4"/>
  </si>
  <si>
    <t>　漁業集落排水事業については、現時点においては、管路の更新は予定していません。</t>
    <phoneticPr fontId="4"/>
  </si>
  <si>
    <t>　当町における漁業集落排水事業の経営は、類似団体と比較して安定しているといえます。
　今後における対象区域及び対象戸数の増加は望めないため、処理区域内の人口の減少も見据えた経営を行う必要があります。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</si>
</sst>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A-4DD1-BAC8-6ADAE3AE5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941216"/>
        <c:axId val="414941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0.14000000000000001</c:v>
                </c:pt>
                <c:pt idx="1">
                  <c:v>0.05</c:v>
                </c:pt>
                <c:pt idx="2">
                  <c:v>0.18</c:v>
                </c:pt>
                <c:pt idx="3">
                  <c:v>0.01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7A-4DD1-BAC8-6ADAE3AE5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941216"/>
        <c:axId val="414941608"/>
      </c:lineChart>
      <c:dateAx>
        <c:axId val="414941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14941608"/>
        <c:crosses val="autoZero"/>
        <c:auto val="1"/>
        <c:lblOffset val="100"/>
        <c:baseTimeUnit val="years"/>
      </c:dateAx>
      <c:valAx>
        <c:axId val="414941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14941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48.93</c:v>
                </c:pt>
                <c:pt idx="1">
                  <c:v>46.41</c:v>
                </c:pt>
                <c:pt idx="2">
                  <c:v>47.77</c:v>
                </c:pt>
                <c:pt idx="3">
                  <c:v>48.16</c:v>
                </c:pt>
                <c:pt idx="4">
                  <c:v>45.63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EA-468C-9D90-EB472629D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40600"/>
        <c:axId val="389944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39.42</c:v>
                </c:pt>
                <c:pt idx="1">
                  <c:v>39.68</c:v>
                </c:pt>
                <c:pt idx="2">
                  <c:v>35.64</c:v>
                </c:pt>
                <c:pt idx="3">
                  <c:v>33.729999999999997</c:v>
                </c:pt>
                <c:pt idx="4">
                  <c:v>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EA-468C-9D90-EB472629D0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0600"/>
        <c:axId val="389944520"/>
      </c:lineChart>
      <c:dateAx>
        <c:axId val="389940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44520"/>
        <c:crosses val="autoZero"/>
        <c:auto val="1"/>
        <c:lblOffset val="100"/>
        <c:baseTimeUnit val="years"/>
      </c:dateAx>
      <c:valAx>
        <c:axId val="389944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40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97.15</c:v>
                </c:pt>
                <c:pt idx="1">
                  <c:v>98.41</c:v>
                </c:pt>
                <c:pt idx="2">
                  <c:v>95.78</c:v>
                </c:pt>
                <c:pt idx="3">
                  <c:v>96.62</c:v>
                </c:pt>
                <c:pt idx="4">
                  <c:v>96.65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68-4028-AEFD-FBC5E8CF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41776"/>
        <c:axId val="38994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82.97</c:v>
                </c:pt>
                <c:pt idx="1">
                  <c:v>83.95</c:v>
                </c:pt>
                <c:pt idx="2">
                  <c:v>82.92</c:v>
                </c:pt>
                <c:pt idx="3">
                  <c:v>79.989999999999995</c:v>
                </c:pt>
                <c:pt idx="4">
                  <c:v>79.98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868-4028-AEFD-FBC5E8CF6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1776"/>
        <c:axId val="389942560"/>
      </c:lineChart>
      <c:dateAx>
        <c:axId val="3899417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42560"/>
        <c:crosses val="autoZero"/>
        <c:auto val="1"/>
        <c:lblOffset val="100"/>
        <c:baseTimeUnit val="years"/>
      </c:dateAx>
      <c:valAx>
        <c:axId val="38994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417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94.82</c:v>
                </c:pt>
                <c:pt idx="1">
                  <c:v>94.1</c:v>
                </c:pt>
                <c:pt idx="2">
                  <c:v>93.92</c:v>
                </c:pt>
                <c:pt idx="3">
                  <c:v>94.41</c:v>
                </c:pt>
                <c:pt idx="4">
                  <c:v>94.3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8F-47DC-90CC-5AFD982A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3887648"/>
        <c:axId val="38388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8F-47DC-90CC-5AFD982A4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3887648"/>
        <c:axId val="383888432"/>
      </c:lineChart>
      <c:dateAx>
        <c:axId val="383887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3888432"/>
        <c:crosses val="autoZero"/>
        <c:auto val="1"/>
        <c:lblOffset val="100"/>
        <c:baseTimeUnit val="years"/>
      </c:dateAx>
      <c:valAx>
        <c:axId val="38388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3887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D67-44FD-BE8C-44AC912A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48048"/>
        <c:axId val="3899460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D67-44FD-BE8C-44AC912A2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8048"/>
        <c:axId val="389946088"/>
      </c:lineChart>
      <c:dateAx>
        <c:axId val="389948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46088"/>
        <c:crosses val="autoZero"/>
        <c:auto val="1"/>
        <c:lblOffset val="100"/>
        <c:baseTimeUnit val="years"/>
      </c:dateAx>
      <c:valAx>
        <c:axId val="3899460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48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CFE-48C6-A14D-3AD1D4ECD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47264"/>
        <c:axId val="389947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FE-48C6-A14D-3AD1D4ECD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47264"/>
        <c:axId val="389947656"/>
      </c:lineChart>
      <c:dateAx>
        <c:axId val="389947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47656"/>
        <c:crosses val="autoZero"/>
        <c:auto val="1"/>
        <c:lblOffset val="100"/>
        <c:baseTimeUnit val="years"/>
      </c:dateAx>
      <c:valAx>
        <c:axId val="389947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47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EED-4529-81C8-D2268E32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37856"/>
        <c:axId val="3899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EED-4529-81C8-D2268E32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7856"/>
        <c:axId val="389933152"/>
      </c:lineChart>
      <c:dateAx>
        <c:axId val="3899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33152"/>
        <c:crosses val="autoZero"/>
        <c:auto val="1"/>
        <c:lblOffset val="100"/>
        <c:baseTimeUnit val="years"/>
      </c:dateAx>
      <c:valAx>
        <c:axId val="3899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CA-47D8-A88F-98EEB631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36288"/>
        <c:axId val="38993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CA-47D8-A88F-98EEB6317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6288"/>
        <c:axId val="389937072"/>
      </c:lineChart>
      <c:dateAx>
        <c:axId val="38993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37072"/>
        <c:crosses val="autoZero"/>
        <c:auto val="1"/>
        <c:lblOffset val="100"/>
        <c:baseTimeUnit val="years"/>
      </c:dateAx>
      <c:valAx>
        <c:axId val="38993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3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D4-4F64-9D1D-4AD771D34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35896"/>
        <c:axId val="389936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817.63</c:v>
                </c:pt>
                <c:pt idx="1">
                  <c:v>830.5</c:v>
                </c:pt>
                <c:pt idx="2">
                  <c:v>1029.24</c:v>
                </c:pt>
                <c:pt idx="3">
                  <c:v>1063.93</c:v>
                </c:pt>
                <c:pt idx="4">
                  <c:v>1060.8599999999999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D4-4F64-9D1D-4AD771D34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5896"/>
        <c:axId val="389936680"/>
      </c:lineChart>
      <c:dateAx>
        <c:axId val="389935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36680"/>
        <c:crosses val="autoZero"/>
        <c:auto val="1"/>
        <c:lblOffset val="100"/>
        <c:baseTimeUnit val="years"/>
      </c:dateAx>
      <c:valAx>
        <c:axId val="389936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35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52.12</c:v>
                </c:pt>
                <c:pt idx="1">
                  <c:v>56.23</c:v>
                </c:pt>
                <c:pt idx="2">
                  <c:v>48.37</c:v>
                </c:pt>
                <c:pt idx="3">
                  <c:v>46.51</c:v>
                </c:pt>
                <c:pt idx="4">
                  <c:v>45.1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F1-42EF-830D-D0E9F3FEF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37464"/>
        <c:axId val="389934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46.31</c:v>
                </c:pt>
                <c:pt idx="1">
                  <c:v>43.66</c:v>
                </c:pt>
                <c:pt idx="2">
                  <c:v>43.13</c:v>
                </c:pt>
                <c:pt idx="3">
                  <c:v>46.26</c:v>
                </c:pt>
                <c:pt idx="4">
                  <c:v>45.81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F1-42EF-830D-D0E9F3FEF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7464"/>
        <c:axId val="389934328"/>
      </c:lineChart>
      <c:dateAx>
        <c:axId val="389937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34328"/>
        <c:crosses val="autoZero"/>
        <c:auto val="1"/>
        <c:lblOffset val="100"/>
        <c:baseTimeUnit val="years"/>
      </c:dateAx>
      <c:valAx>
        <c:axId val="389934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37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235.67</c:v>
                </c:pt>
                <c:pt idx="1">
                  <c:v>233.38</c:v>
                </c:pt>
                <c:pt idx="2">
                  <c:v>265.76</c:v>
                </c:pt>
                <c:pt idx="3">
                  <c:v>271.88</c:v>
                </c:pt>
                <c:pt idx="4">
                  <c:v>286.02999999999997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94-40A8-8C71-9BFB8A399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934720"/>
        <c:axId val="389938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349.08</c:v>
                </c:pt>
                <c:pt idx="1">
                  <c:v>382.09</c:v>
                </c:pt>
                <c:pt idx="2">
                  <c:v>392.03</c:v>
                </c:pt>
                <c:pt idx="3">
                  <c:v>376.4</c:v>
                </c:pt>
                <c:pt idx="4">
                  <c:v>383.92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94-40A8-8C71-9BFB8A399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934720"/>
        <c:axId val="389938248"/>
      </c:lineChart>
      <c:dateAx>
        <c:axId val="389934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9938248"/>
        <c:crosses val="autoZero"/>
        <c:auto val="1"/>
        <c:lblOffset val="100"/>
        <c:baseTimeUnit val="years"/>
      </c:dateAx>
      <c:valAx>
        <c:axId val="389938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8993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【920.42】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【360.30】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5" zoomScaleNormal="85" workbookViewId="0">
      <selection activeCell="B6" sqref="B6:AC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北海道　奥尻町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漁業集落排水</v>
      </c>
      <c r="Q8" s="47"/>
      <c r="R8" s="47"/>
      <c r="S8" s="47"/>
      <c r="T8" s="47"/>
      <c r="U8" s="47"/>
      <c r="V8" s="47"/>
      <c r="W8" s="47" t="str">
        <f>データ!L6</f>
        <v>H2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2742</v>
      </c>
      <c r="AM8" s="49"/>
      <c r="AN8" s="49"/>
      <c r="AO8" s="49"/>
      <c r="AP8" s="49"/>
      <c r="AQ8" s="49"/>
      <c r="AR8" s="49"/>
      <c r="AS8" s="49"/>
      <c r="AT8" s="44">
        <f>データ!T6</f>
        <v>142.97</v>
      </c>
      <c r="AU8" s="44"/>
      <c r="AV8" s="44"/>
      <c r="AW8" s="44"/>
      <c r="AX8" s="44"/>
      <c r="AY8" s="44"/>
      <c r="AZ8" s="44"/>
      <c r="BA8" s="44"/>
      <c r="BB8" s="44">
        <f>データ!U6</f>
        <v>19.18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30.93</v>
      </c>
      <c r="Q10" s="44"/>
      <c r="R10" s="44"/>
      <c r="S10" s="44"/>
      <c r="T10" s="44"/>
      <c r="U10" s="44"/>
      <c r="V10" s="44"/>
      <c r="W10" s="44">
        <f>データ!Q6</f>
        <v>93.17</v>
      </c>
      <c r="X10" s="44"/>
      <c r="Y10" s="44"/>
      <c r="Z10" s="44"/>
      <c r="AA10" s="44"/>
      <c r="AB10" s="44"/>
      <c r="AC10" s="44"/>
      <c r="AD10" s="49">
        <f>データ!R6</f>
        <v>2350</v>
      </c>
      <c r="AE10" s="49"/>
      <c r="AF10" s="49"/>
      <c r="AG10" s="49"/>
      <c r="AH10" s="49"/>
      <c r="AI10" s="49"/>
      <c r="AJ10" s="49"/>
      <c r="AK10" s="2"/>
      <c r="AL10" s="49">
        <f>データ!V6</f>
        <v>837</v>
      </c>
      <c r="AM10" s="49"/>
      <c r="AN10" s="49"/>
      <c r="AO10" s="49"/>
      <c r="AP10" s="49"/>
      <c r="AQ10" s="49"/>
      <c r="AR10" s="49"/>
      <c r="AS10" s="49"/>
      <c r="AT10" s="44">
        <f>データ!W6</f>
        <v>0.61</v>
      </c>
      <c r="AU10" s="44"/>
      <c r="AV10" s="44"/>
      <c r="AW10" s="44"/>
      <c r="AX10" s="44"/>
      <c r="AY10" s="44"/>
      <c r="AZ10" s="44"/>
      <c r="BA10" s="44"/>
      <c r="BB10" s="44">
        <f>データ!X6</f>
        <v>1372.13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125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126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127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【920.42】</v>
      </c>
      <c r="I86" s="25" t="str">
        <f>データ!CA6</f>
        <v>【47.34】</v>
      </c>
      <c r="J86" s="25" t="str">
        <f>データ!CL6</f>
        <v>【360.30】</v>
      </c>
      <c r="K86" s="25" t="str">
        <f>データ!CW6</f>
        <v>【34.06】</v>
      </c>
      <c r="L86" s="25" t="str">
        <f>データ!DH6</f>
        <v>【79.14】</v>
      </c>
      <c r="M86" s="25" t="s">
        <v>57</v>
      </c>
      <c r="N86" s="25" t="s">
        <v>58</v>
      </c>
      <c r="O86" s="25" t="str">
        <f>データ!EO6</f>
        <v>【0.01】</v>
      </c>
    </row>
  </sheetData>
  <sheetProtection algorithmName="SHA-512" hashValue="/2xDNAvoDBap3P6h1MVVriuy2sbG+r95xAtI/EEv2hQ48Q2YK/iSL5o1D0+Nwr6I/D+hRj93wuyRuntvGR1dUw==" saltValue="UCCHdk3xmOz7eCm/DNsGYQ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59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60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61</v>
      </c>
      <c r="B3" s="28" t="s">
        <v>62</v>
      </c>
      <c r="C3" s="28" t="s">
        <v>63</v>
      </c>
      <c r="D3" s="28" t="s">
        <v>64</v>
      </c>
      <c r="E3" s="28" t="s">
        <v>65</v>
      </c>
      <c r="F3" s="28" t="s">
        <v>66</v>
      </c>
      <c r="G3" s="28" t="s">
        <v>67</v>
      </c>
      <c r="H3" s="76" t="s">
        <v>68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69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70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71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72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73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74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75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76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77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78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79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80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81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82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83</v>
      </c>
      <c r="B5" s="30"/>
      <c r="C5" s="30"/>
      <c r="D5" s="30"/>
      <c r="E5" s="30"/>
      <c r="F5" s="30"/>
      <c r="G5" s="30"/>
      <c r="H5" s="31" t="s">
        <v>84</v>
      </c>
      <c r="I5" s="31" t="s">
        <v>85</v>
      </c>
      <c r="J5" s="31" t="s">
        <v>86</v>
      </c>
      <c r="K5" s="31" t="s">
        <v>87</v>
      </c>
      <c r="L5" s="31" t="s">
        <v>88</v>
      </c>
      <c r="M5" s="31" t="s">
        <v>5</v>
      </c>
      <c r="N5" s="31" t="s">
        <v>89</v>
      </c>
      <c r="O5" s="31" t="s">
        <v>90</v>
      </c>
      <c r="P5" s="31" t="s">
        <v>91</v>
      </c>
      <c r="Q5" s="31" t="s">
        <v>92</v>
      </c>
      <c r="R5" s="31" t="s">
        <v>93</v>
      </c>
      <c r="S5" s="31" t="s">
        <v>94</v>
      </c>
      <c r="T5" s="31" t="s">
        <v>95</v>
      </c>
      <c r="U5" s="31" t="s">
        <v>96</v>
      </c>
      <c r="V5" s="31" t="s">
        <v>97</v>
      </c>
      <c r="W5" s="31" t="s">
        <v>98</v>
      </c>
      <c r="X5" s="31" t="s">
        <v>99</v>
      </c>
      <c r="Y5" s="31" t="s">
        <v>100</v>
      </c>
      <c r="Z5" s="31" t="s">
        <v>101</v>
      </c>
      <c r="AA5" s="31" t="s">
        <v>102</v>
      </c>
      <c r="AB5" s="31" t="s">
        <v>103</v>
      </c>
      <c r="AC5" s="31" t="s">
        <v>104</v>
      </c>
      <c r="AD5" s="31" t="s">
        <v>105</v>
      </c>
      <c r="AE5" s="31" t="s">
        <v>106</v>
      </c>
      <c r="AF5" s="31" t="s">
        <v>107</v>
      </c>
      <c r="AG5" s="31" t="s">
        <v>108</v>
      </c>
      <c r="AH5" s="31" t="s">
        <v>109</v>
      </c>
      <c r="AI5" s="31" t="s">
        <v>43</v>
      </c>
      <c r="AJ5" s="31" t="s">
        <v>100</v>
      </c>
      <c r="AK5" s="31" t="s">
        <v>101</v>
      </c>
      <c r="AL5" s="31" t="s">
        <v>102</v>
      </c>
      <c r="AM5" s="31" t="s">
        <v>103</v>
      </c>
      <c r="AN5" s="31" t="s">
        <v>104</v>
      </c>
      <c r="AO5" s="31" t="s">
        <v>105</v>
      </c>
      <c r="AP5" s="31" t="s">
        <v>106</v>
      </c>
      <c r="AQ5" s="31" t="s">
        <v>107</v>
      </c>
      <c r="AR5" s="31" t="s">
        <v>108</v>
      </c>
      <c r="AS5" s="31" t="s">
        <v>109</v>
      </c>
      <c r="AT5" s="31" t="s">
        <v>110</v>
      </c>
      <c r="AU5" s="31" t="s">
        <v>100</v>
      </c>
      <c r="AV5" s="31" t="s">
        <v>101</v>
      </c>
      <c r="AW5" s="31" t="s">
        <v>102</v>
      </c>
      <c r="AX5" s="31" t="s">
        <v>103</v>
      </c>
      <c r="AY5" s="31" t="s">
        <v>104</v>
      </c>
      <c r="AZ5" s="31" t="s">
        <v>105</v>
      </c>
      <c r="BA5" s="31" t="s">
        <v>106</v>
      </c>
      <c r="BB5" s="31" t="s">
        <v>107</v>
      </c>
      <c r="BC5" s="31" t="s">
        <v>108</v>
      </c>
      <c r="BD5" s="31" t="s">
        <v>109</v>
      </c>
      <c r="BE5" s="31" t="s">
        <v>110</v>
      </c>
      <c r="BF5" s="31" t="s">
        <v>100</v>
      </c>
      <c r="BG5" s="31" t="s">
        <v>101</v>
      </c>
      <c r="BH5" s="31" t="s">
        <v>102</v>
      </c>
      <c r="BI5" s="31" t="s">
        <v>103</v>
      </c>
      <c r="BJ5" s="31" t="s">
        <v>104</v>
      </c>
      <c r="BK5" s="31" t="s">
        <v>105</v>
      </c>
      <c r="BL5" s="31" t="s">
        <v>106</v>
      </c>
      <c r="BM5" s="31" t="s">
        <v>107</v>
      </c>
      <c r="BN5" s="31" t="s">
        <v>108</v>
      </c>
      <c r="BO5" s="31" t="s">
        <v>109</v>
      </c>
      <c r="BP5" s="31" t="s">
        <v>110</v>
      </c>
      <c r="BQ5" s="31" t="s">
        <v>100</v>
      </c>
      <c r="BR5" s="31" t="s">
        <v>101</v>
      </c>
      <c r="BS5" s="31" t="s">
        <v>102</v>
      </c>
      <c r="BT5" s="31" t="s">
        <v>103</v>
      </c>
      <c r="BU5" s="31" t="s">
        <v>104</v>
      </c>
      <c r="BV5" s="31" t="s">
        <v>105</v>
      </c>
      <c r="BW5" s="31" t="s">
        <v>106</v>
      </c>
      <c r="BX5" s="31" t="s">
        <v>107</v>
      </c>
      <c r="BY5" s="31" t="s">
        <v>108</v>
      </c>
      <c r="BZ5" s="31" t="s">
        <v>109</v>
      </c>
      <c r="CA5" s="31" t="s">
        <v>110</v>
      </c>
      <c r="CB5" s="31" t="s">
        <v>100</v>
      </c>
      <c r="CC5" s="31" t="s">
        <v>101</v>
      </c>
      <c r="CD5" s="31" t="s">
        <v>102</v>
      </c>
      <c r="CE5" s="31" t="s">
        <v>103</v>
      </c>
      <c r="CF5" s="31" t="s">
        <v>104</v>
      </c>
      <c r="CG5" s="31" t="s">
        <v>105</v>
      </c>
      <c r="CH5" s="31" t="s">
        <v>106</v>
      </c>
      <c r="CI5" s="31" t="s">
        <v>107</v>
      </c>
      <c r="CJ5" s="31" t="s">
        <v>108</v>
      </c>
      <c r="CK5" s="31" t="s">
        <v>109</v>
      </c>
      <c r="CL5" s="31" t="s">
        <v>110</v>
      </c>
      <c r="CM5" s="31" t="s">
        <v>100</v>
      </c>
      <c r="CN5" s="31" t="s">
        <v>101</v>
      </c>
      <c r="CO5" s="31" t="s">
        <v>102</v>
      </c>
      <c r="CP5" s="31" t="s">
        <v>103</v>
      </c>
      <c r="CQ5" s="31" t="s">
        <v>104</v>
      </c>
      <c r="CR5" s="31" t="s">
        <v>105</v>
      </c>
      <c r="CS5" s="31" t="s">
        <v>106</v>
      </c>
      <c r="CT5" s="31" t="s">
        <v>107</v>
      </c>
      <c r="CU5" s="31" t="s">
        <v>108</v>
      </c>
      <c r="CV5" s="31" t="s">
        <v>109</v>
      </c>
      <c r="CW5" s="31" t="s">
        <v>110</v>
      </c>
      <c r="CX5" s="31" t="s">
        <v>100</v>
      </c>
      <c r="CY5" s="31" t="s">
        <v>101</v>
      </c>
      <c r="CZ5" s="31" t="s">
        <v>102</v>
      </c>
      <c r="DA5" s="31" t="s">
        <v>103</v>
      </c>
      <c r="DB5" s="31" t="s">
        <v>104</v>
      </c>
      <c r="DC5" s="31" t="s">
        <v>105</v>
      </c>
      <c r="DD5" s="31" t="s">
        <v>106</v>
      </c>
      <c r="DE5" s="31" t="s">
        <v>107</v>
      </c>
      <c r="DF5" s="31" t="s">
        <v>108</v>
      </c>
      <c r="DG5" s="31" t="s">
        <v>109</v>
      </c>
      <c r="DH5" s="31" t="s">
        <v>110</v>
      </c>
      <c r="DI5" s="31" t="s">
        <v>100</v>
      </c>
      <c r="DJ5" s="31" t="s">
        <v>101</v>
      </c>
      <c r="DK5" s="31" t="s">
        <v>102</v>
      </c>
      <c r="DL5" s="31" t="s">
        <v>103</v>
      </c>
      <c r="DM5" s="31" t="s">
        <v>104</v>
      </c>
      <c r="DN5" s="31" t="s">
        <v>105</v>
      </c>
      <c r="DO5" s="31" t="s">
        <v>106</v>
      </c>
      <c r="DP5" s="31" t="s">
        <v>107</v>
      </c>
      <c r="DQ5" s="31" t="s">
        <v>108</v>
      </c>
      <c r="DR5" s="31" t="s">
        <v>109</v>
      </c>
      <c r="DS5" s="31" t="s">
        <v>110</v>
      </c>
      <c r="DT5" s="31" t="s">
        <v>100</v>
      </c>
      <c r="DU5" s="31" t="s">
        <v>101</v>
      </c>
      <c r="DV5" s="31" t="s">
        <v>102</v>
      </c>
      <c r="DW5" s="31" t="s">
        <v>103</v>
      </c>
      <c r="DX5" s="31" t="s">
        <v>104</v>
      </c>
      <c r="DY5" s="31" t="s">
        <v>105</v>
      </c>
      <c r="DZ5" s="31" t="s">
        <v>106</v>
      </c>
      <c r="EA5" s="31" t="s">
        <v>107</v>
      </c>
      <c r="EB5" s="31" t="s">
        <v>108</v>
      </c>
      <c r="EC5" s="31" t="s">
        <v>109</v>
      </c>
      <c r="ED5" s="31" t="s">
        <v>110</v>
      </c>
      <c r="EE5" s="31" t="s">
        <v>100</v>
      </c>
      <c r="EF5" s="31" t="s">
        <v>101</v>
      </c>
      <c r="EG5" s="31" t="s">
        <v>102</v>
      </c>
      <c r="EH5" s="31" t="s">
        <v>103</v>
      </c>
      <c r="EI5" s="31" t="s">
        <v>104</v>
      </c>
      <c r="EJ5" s="31" t="s">
        <v>105</v>
      </c>
      <c r="EK5" s="31" t="s">
        <v>106</v>
      </c>
      <c r="EL5" s="31" t="s">
        <v>107</v>
      </c>
      <c r="EM5" s="31" t="s">
        <v>108</v>
      </c>
      <c r="EN5" s="31" t="s">
        <v>109</v>
      </c>
      <c r="EO5" s="31" t="s">
        <v>110</v>
      </c>
    </row>
    <row r="6" spans="1:145" s="35" customFormat="1" x14ac:dyDescent="0.15">
      <c r="A6" s="27" t="s">
        <v>111</v>
      </c>
      <c r="B6" s="32">
        <f>B7</f>
        <v>2017</v>
      </c>
      <c r="C6" s="32">
        <f t="shared" ref="C6:X6" si="3">C7</f>
        <v>13676</v>
      </c>
      <c r="D6" s="32">
        <f t="shared" si="3"/>
        <v>47</v>
      </c>
      <c r="E6" s="32">
        <f t="shared" si="3"/>
        <v>17</v>
      </c>
      <c r="F6" s="32">
        <f t="shared" si="3"/>
        <v>6</v>
      </c>
      <c r="G6" s="32">
        <f t="shared" si="3"/>
        <v>0</v>
      </c>
      <c r="H6" s="32" t="str">
        <f t="shared" si="3"/>
        <v>北海道　奥尻町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漁業集落排水</v>
      </c>
      <c r="L6" s="32" t="str">
        <f t="shared" si="3"/>
        <v>H2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30.93</v>
      </c>
      <c r="Q6" s="33">
        <f t="shared" si="3"/>
        <v>93.17</v>
      </c>
      <c r="R6" s="33">
        <f t="shared" si="3"/>
        <v>2350</v>
      </c>
      <c r="S6" s="33">
        <f t="shared" si="3"/>
        <v>2742</v>
      </c>
      <c r="T6" s="33">
        <f t="shared" si="3"/>
        <v>142.97</v>
      </c>
      <c r="U6" s="33">
        <f t="shared" si="3"/>
        <v>19.18</v>
      </c>
      <c r="V6" s="33">
        <f t="shared" si="3"/>
        <v>837</v>
      </c>
      <c r="W6" s="33">
        <f t="shared" si="3"/>
        <v>0.61</v>
      </c>
      <c r="X6" s="33">
        <f t="shared" si="3"/>
        <v>1372.13</v>
      </c>
      <c r="Y6" s="34">
        <f>IF(Y7="",NA(),Y7)</f>
        <v>94.82</v>
      </c>
      <c r="Z6" s="34">
        <f t="shared" ref="Z6:AH6" si="4">IF(Z7="",NA(),Z7)</f>
        <v>94.1</v>
      </c>
      <c r="AA6" s="34">
        <f t="shared" si="4"/>
        <v>93.92</v>
      </c>
      <c r="AB6" s="34">
        <f t="shared" si="4"/>
        <v>94.41</v>
      </c>
      <c r="AC6" s="34">
        <f t="shared" si="4"/>
        <v>94.3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3">
        <f>IF(BF7="",NA(),BF7)</f>
        <v>0</v>
      </c>
      <c r="BG6" s="33">
        <f t="shared" ref="BG6:BO6" si="7">IF(BG7="",NA(),BG7)</f>
        <v>0</v>
      </c>
      <c r="BH6" s="33">
        <f t="shared" si="7"/>
        <v>0</v>
      </c>
      <c r="BI6" s="33">
        <f t="shared" si="7"/>
        <v>0</v>
      </c>
      <c r="BJ6" s="33">
        <f t="shared" si="7"/>
        <v>0</v>
      </c>
      <c r="BK6" s="34">
        <f t="shared" si="7"/>
        <v>817.63</v>
      </c>
      <c r="BL6" s="34">
        <f t="shared" si="7"/>
        <v>830.5</v>
      </c>
      <c r="BM6" s="34">
        <f t="shared" si="7"/>
        <v>1029.24</v>
      </c>
      <c r="BN6" s="34">
        <f t="shared" si="7"/>
        <v>1063.93</v>
      </c>
      <c r="BO6" s="34">
        <f t="shared" si="7"/>
        <v>1060.8599999999999</v>
      </c>
      <c r="BP6" s="33" t="str">
        <f>IF(BP7="","",IF(BP7="-","【-】","【"&amp;SUBSTITUTE(TEXT(BP7,"#,##0.00"),"-","△")&amp;"】"))</f>
        <v>【920.42】</v>
      </c>
      <c r="BQ6" s="34">
        <f>IF(BQ7="",NA(),BQ7)</f>
        <v>52.12</v>
      </c>
      <c r="BR6" s="34">
        <f t="shared" ref="BR6:BZ6" si="8">IF(BR7="",NA(),BR7)</f>
        <v>56.23</v>
      </c>
      <c r="BS6" s="34">
        <f t="shared" si="8"/>
        <v>48.37</v>
      </c>
      <c r="BT6" s="34">
        <f t="shared" si="8"/>
        <v>46.51</v>
      </c>
      <c r="BU6" s="34">
        <f t="shared" si="8"/>
        <v>45.1</v>
      </c>
      <c r="BV6" s="34">
        <f t="shared" si="8"/>
        <v>46.31</v>
      </c>
      <c r="BW6" s="34">
        <f t="shared" si="8"/>
        <v>43.66</v>
      </c>
      <c r="BX6" s="34">
        <f t="shared" si="8"/>
        <v>43.13</v>
      </c>
      <c r="BY6" s="34">
        <f t="shared" si="8"/>
        <v>46.26</v>
      </c>
      <c r="BZ6" s="34">
        <f t="shared" si="8"/>
        <v>45.81</v>
      </c>
      <c r="CA6" s="33" t="str">
        <f>IF(CA7="","",IF(CA7="-","【-】","【"&amp;SUBSTITUTE(TEXT(CA7,"#,##0.00"),"-","△")&amp;"】"))</f>
        <v>【47.34】</v>
      </c>
      <c r="CB6" s="34">
        <f>IF(CB7="",NA(),CB7)</f>
        <v>235.67</v>
      </c>
      <c r="CC6" s="34">
        <f t="shared" ref="CC6:CK6" si="9">IF(CC7="",NA(),CC7)</f>
        <v>233.38</v>
      </c>
      <c r="CD6" s="34">
        <f t="shared" si="9"/>
        <v>265.76</v>
      </c>
      <c r="CE6" s="34">
        <f t="shared" si="9"/>
        <v>271.88</v>
      </c>
      <c r="CF6" s="34">
        <f t="shared" si="9"/>
        <v>286.02999999999997</v>
      </c>
      <c r="CG6" s="34">
        <f t="shared" si="9"/>
        <v>349.08</v>
      </c>
      <c r="CH6" s="34">
        <f t="shared" si="9"/>
        <v>382.09</v>
      </c>
      <c r="CI6" s="34">
        <f t="shared" si="9"/>
        <v>392.03</v>
      </c>
      <c r="CJ6" s="34">
        <f t="shared" si="9"/>
        <v>376.4</v>
      </c>
      <c r="CK6" s="34">
        <f t="shared" si="9"/>
        <v>383.92</v>
      </c>
      <c r="CL6" s="33" t="str">
        <f>IF(CL7="","",IF(CL7="-","【-】","【"&amp;SUBSTITUTE(TEXT(CL7,"#,##0.00"),"-","△")&amp;"】"))</f>
        <v>【360.30】</v>
      </c>
      <c r="CM6" s="34">
        <f>IF(CM7="",NA(),CM7)</f>
        <v>48.93</v>
      </c>
      <c r="CN6" s="34">
        <f t="shared" ref="CN6:CV6" si="10">IF(CN7="",NA(),CN7)</f>
        <v>46.41</v>
      </c>
      <c r="CO6" s="34">
        <f t="shared" si="10"/>
        <v>47.77</v>
      </c>
      <c r="CP6" s="34">
        <f t="shared" si="10"/>
        <v>48.16</v>
      </c>
      <c r="CQ6" s="34">
        <f t="shared" si="10"/>
        <v>45.63</v>
      </c>
      <c r="CR6" s="34">
        <f t="shared" si="10"/>
        <v>39.42</v>
      </c>
      <c r="CS6" s="34">
        <f t="shared" si="10"/>
        <v>39.68</v>
      </c>
      <c r="CT6" s="34">
        <f t="shared" si="10"/>
        <v>35.64</v>
      </c>
      <c r="CU6" s="34">
        <f t="shared" si="10"/>
        <v>33.729999999999997</v>
      </c>
      <c r="CV6" s="34">
        <f t="shared" si="10"/>
        <v>33.21</v>
      </c>
      <c r="CW6" s="33" t="str">
        <f>IF(CW7="","",IF(CW7="-","【-】","【"&amp;SUBSTITUTE(TEXT(CW7,"#,##0.00"),"-","△")&amp;"】"))</f>
        <v>【34.06】</v>
      </c>
      <c r="CX6" s="34">
        <f>IF(CX7="",NA(),CX7)</f>
        <v>97.15</v>
      </c>
      <c r="CY6" s="34">
        <f t="shared" ref="CY6:DG6" si="11">IF(CY7="",NA(),CY7)</f>
        <v>98.41</v>
      </c>
      <c r="CZ6" s="34">
        <f t="shared" si="11"/>
        <v>95.78</v>
      </c>
      <c r="DA6" s="34">
        <f t="shared" si="11"/>
        <v>96.62</v>
      </c>
      <c r="DB6" s="34">
        <f t="shared" si="11"/>
        <v>96.65</v>
      </c>
      <c r="DC6" s="34">
        <f t="shared" si="11"/>
        <v>82.97</v>
      </c>
      <c r="DD6" s="34">
        <f t="shared" si="11"/>
        <v>83.95</v>
      </c>
      <c r="DE6" s="34">
        <f t="shared" si="11"/>
        <v>82.92</v>
      </c>
      <c r="DF6" s="34">
        <f t="shared" si="11"/>
        <v>79.989999999999995</v>
      </c>
      <c r="DG6" s="34">
        <f t="shared" si="11"/>
        <v>79.98</v>
      </c>
      <c r="DH6" s="33" t="str">
        <f>IF(DH7="","",IF(DH7="-","【-】","【"&amp;SUBSTITUTE(TEXT(DH7,"#,##0.00"),"-","△")&amp;"】"))</f>
        <v>【79.14】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0.14000000000000001</v>
      </c>
      <c r="EK6" s="34">
        <f t="shared" si="14"/>
        <v>0.05</v>
      </c>
      <c r="EL6" s="34">
        <f t="shared" si="14"/>
        <v>0.18</v>
      </c>
      <c r="EM6" s="34">
        <f t="shared" si="14"/>
        <v>0.01</v>
      </c>
      <c r="EN6" s="34">
        <f t="shared" si="14"/>
        <v>0.09</v>
      </c>
      <c r="EO6" s="33" t="str">
        <f>IF(EO7="","",IF(EO7="-","【-】","【"&amp;SUBSTITUTE(TEXT(EO7,"#,##0.00"),"-","△")&amp;"】"))</f>
        <v>【0.01】</v>
      </c>
    </row>
    <row r="7" spans="1:145" s="35" customFormat="1" x14ac:dyDescent="0.15">
      <c r="A7" s="27"/>
      <c r="B7" s="36">
        <v>2017</v>
      </c>
      <c r="C7" s="36">
        <v>13676</v>
      </c>
      <c r="D7" s="36">
        <v>47</v>
      </c>
      <c r="E7" s="36">
        <v>17</v>
      </c>
      <c r="F7" s="36">
        <v>6</v>
      </c>
      <c r="G7" s="36">
        <v>0</v>
      </c>
      <c r="H7" s="36" t="s">
        <v>112</v>
      </c>
      <c r="I7" s="36" t="s">
        <v>113</v>
      </c>
      <c r="J7" s="36" t="s">
        <v>114</v>
      </c>
      <c r="K7" s="36" t="s">
        <v>115</v>
      </c>
      <c r="L7" s="36" t="s">
        <v>116</v>
      </c>
      <c r="M7" s="36" t="s">
        <v>117</v>
      </c>
      <c r="N7" s="37" t="s">
        <v>118</v>
      </c>
      <c r="O7" s="37" t="s">
        <v>119</v>
      </c>
      <c r="P7" s="37">
        <v>30.93</v>
      </c>
      <c r="Q7" s="37">
        <v>93.17</v>
      </c>
      <c r="R7" s="37">
        <v>2350</v>
      </c>
      <c r="S7" s="37">
        <v>2742</v>
      </c>
      <c r="T7" s="37">
        <v>142.97</v>
      </c>
      <c r="U7" s="37">
        <v>19.18</v>
      </c>
      <c r="V7" s="37">
        <v>837</v>
      </c>
      <c r="W7" s="37">
        <v>0.61</v>
      </c>
      <c r="X7" s="37">
        <v>1372.13</v>
      </c>
      <c r="Y7" s="37">
        <v>94.82</v>
      </c>
      <c r="Z7" s="37">
        <v>94.1</v>
      </c>
      <c r="AA7" s="37">
        <v>93.92</v>
      </c>
      <c r="AB7" s="37">
        <v>94.41</v>
      </c>
      <c r="AC7" s="37">
        <v>94.3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0</v>
      </c>
      <c r="BG7" s="37">
        <v>0</v>
      </c>
      <c r="BH7" s="37">
        <v>0</v>
      </c>
      <c r="BI7" s="37">
        <v>0</v>
      </c>
      <c r="BJ7" s="37">
        <v>0</v>
      </c>
      <c r="BK7" s="37">
        <v>817.63</v>
      </c>
      <c r="BL7" s="37">
        <v>830.5</v>
      </c>
      <c r="BM7" s="37">
        <v>1029.24</v>
      </c>
      <c r="BN7" s="37">
        <v>1063.93</v>
      </c>
      <c r="BO7" s="37">
        <v>1060.8599999999999</v>
      </c>
      <c r="BP7" s="37">
        <v>920.42</v>
      </c>
      <c r="BQ7" s="37">
        <v>52.12</v>
      </c>
      <c r="BR7" s="37">
        <v>56.23</v>
      </c>
      <c r="BS7" s="37">
        <v>48.37</v>
      </c>
      <c r="BT7" s="37">
        <v>46.51</v>
      </c>
      <c r="BU7" s="37">
        <v>45.1</v>
      </c>
      <c r="BV7" s="37">
        <v>46.31</v>
      </c>
      <c r="BW7" s="37">
        <v>43.66</v>
      </c>
      <c r="BX7" s="37">
        <v>43.13</v>
      </c>
      <c r="BY7" s="37">
        <v>46.26</v>
      </c>
      <c r="BZ7" s="37">
        <v>45.81</v>
      </c>
      <c r="CA7" s="37">
        <v>47.34</v>
      </c>
      <c r="CB7" s="37">
        <v>235.67</v>
      </c>
      <c r="CC7" s="37">
        <v>233.38</v>
      </c>
      <c r="CD7" s="37">
        <v>265.76</v>
      </c>
      <c r="CE7" s="37">
        <v>271.88</v>
      </c>
      <c r="CF7" s="37">
        <v>286.02999999999997</v>
      </c>
      <c r="CG7" s="37">
        <v>349.08</v>
      </c>
      <c r="CH7" s="37">
        <v>382.09</v>
      </c>
      <c r="CI7" s="37">
        <v>392.03</v>
      </c>
      <c r="CJ7" s="37">
        <v>376.4</v>
      </c>
      <c r="CK7" s="37">
        <v>383.92</v>
      </c>
      <c r="CL7" s="37">
        <v>360.3</v>
      </c>
      <c r="CM7" s="37">
        <v>48.93</v>
      </c>
      <c r="CN7" s="37">
        <v>46.41</v>
      </c>
      <c r="CO7" s="37">
        <v>47.77</v>
      </c>
      <c r="CP7" s="37">
        <v>48.16</v>
      </c>
      <c r="CQ7" s="37">
        <v>45.63</v>
      </c>
      <c r="CR7" s="37">
        <v>39.42</v>
      </c>
      <c r="CS7" s="37">
        <v>39.68</v>
      </c>
      <c r="CT7" s="37">
        <v>35.64</v>
      </c>
      <c r="CU7" s="37">
        <v>33.729999999999997</v>
      </c>
      <c r="CV7" s="37">
        <v>33.21</v>
      </c>
      <c r="CW7" s="37">
        <v>34.06</v>
      </c>
      <c r="CX7" s="37">
        <v>97.15</v>
      </c>
      <c r="CY7" s="37">
        <v>98.41</v>
      </c>
      <c r="CZ7" s="37">
        <v>95.78</v>
      </c>
      <c r="DA7" s="37">
        <v>96.62</v>
      </c>
      <c r="DB7" s="37">
        <v>96.65</v>
      </c>
      <c r="DC7" s="37">
        <v>82.97</v>
      </c>
      <c r="DD7" s="37">
        <v>83.95</v>
      </c>
      <c r="DE7" s="37">
        <v>82.92</v>
      </c>
      <c r="DF7" s="37">
        <v>79.989999999999995</v>
      </c>
      <c r="DG7" s="37">
        <v>79.98</v>
      </c>
      <c r="DH7" s="37">
        <v>79.14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0.14000000000000001</v>
      </c>
      <c r="EK7" s="37">
        <v>0.05</v>
      </c>
      <c r="EL7" s="37">
        <v>0.18</v>
      </c>
      <c r="EM7" s="37">
        <v>0.01</v>
      </c>
      <c r="EN7" s="37">
        <v>0.09</v>
      </c>
      <c r="EO7" s="37">
        <v>0.01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120</v>
      </c>
      <c r="C9" s="39" t="s">
        <v>121</v>
      </c>
      <c r="D9" s="39" t="s">
        <v>122</v>
      </c>
      <c r="E9" s="39" t="s">
        <v>123</v>
      </c>
      <c r="F9" s="39" t="s">
        <v>124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62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2019-01-22T00:03:56Z</cp:lastPrinted>
  <dcterms:created xsi:type="dcterms:W3CDTF">2018-12-03T09:32:12Z</dcterms:created>
  <dcterms:modified xsi:type="dcterms:W3CDTF">2019-01-22T00:05:33Z</dcterms:modified>
  <cp:category/>
</cp:coreProperties>
</file>