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45\Desktop\公営企業に係る経営比較分析表（平成29年度決算）の分析等について\振興局提出\"/>
    </mc:Choice>
  </mc:AlternateContent>
  <workbookProtection workbookAlgorithmName="SHA-512" workbookHashValue="4bKKjpJnUYRlipTEyiA0ERglEThYeq+lTCccN7im1cha9odGpED6OxaRaSRqe4c/dT7berTFTsfT82AUeGkmTw==" workbookSaltValue="e5xJkrA9n4ktjPlghGvVZ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<sst xmlns="http://schemas.openxmlformats.org/spreadsheetml/2006/main" count="237" uniqueCount="124">
  <si>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</si>
  <si>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</si>
  <si>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</si>
  <si>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</si>
  <si>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</si>
  <si>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</si>
  <si>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</si>
  <si>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</si>
  <si>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</si>
  <si>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</si>
  <si>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</si>
  <si>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</si>
  <si>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</si>
  <si>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</si>
  <si>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</si>
  <si>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</si>
  <si>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</si>
  <si>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</si>
  <si>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</si>
  <si>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</si>
  <si>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</si>
  <si>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</si>
  <si>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</si>
  <si>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</si>
  <si>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</si>
  <si>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</si>
  <si>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</si>
  <si>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</si>
  <si>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</si>
  <si>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</si>
  <si>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</si>
  <si>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</si>
  <si>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</si>
  <si>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</si>
  <si>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</si>
  <si>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</si>
  <si>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</si>
  <si>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</si>
  <si>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</si>
  <si>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</si>
  <si>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</si>
  <si>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</si>
  <si>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</si>
  <si>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</si>
  <si>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</si>
  <si>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</si>
  <si>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</si>
  <si>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</si>
  <si>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</si>
  <si>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</si>
  <si>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</si>
  <si>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</si>
  <si>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</si>
  <si>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</si>
  <si>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</si>
  <si>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</si>
  <si>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</si>
  <si>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</si>
  <si>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</si>
  <si>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</si>
  <si>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</si>
  <si>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</si>
  <si>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</si>
  <si>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</si>
  <si>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</si>
  <si>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</si>
  <si>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</si>
  <si>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</si>
  <si>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</si>
  <si>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</si>
  <si>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</si>
  <si>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</si>
  <si>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</si>
  <si>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</si>
  <si>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</si>
  <si>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</si>
  <si>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</si>
  <si>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</si>
  <si>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</si>
  <si>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</si>
  <si>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</si>
  <si>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</si>
  <si>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</si>
  <si>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</si>
  <si>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</si>
  <si>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</si>
  <si>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</si>
  <si>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</si>
  <si>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</si>
  <si>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</si>
  <si>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</si>
  <si>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</si>
  <si>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</si>
  <si>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</si>
  <si>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</si>
  <si>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</si>
  <si>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</si>
  <si>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</si>
  <si>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</si>
  <si>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</si>
  <si>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</si>
  <si>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</si>
  <si>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</si>
  <si>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</si>
  <si>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</si>
  <si>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</si>
  <si>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</si>
  <si>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</si>
  <si>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奥尻町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</si>
  <si>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</si>
  <si>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</si>
  <si>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</si>
  <si>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</si>
  <si>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</si>
  <si>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</si>
  <si>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</si>
  <si>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</si>
  <si>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</si>
  <si>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</si>
  <si>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</si>
  <si>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</si>
  <si>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管路については老朽化による更新は実施しておりませんが、浄水場施設の更新を平成２８年度以降実施しています。</t>
    <phoneticPr fontId="4"/>
  </si>
  <si>
    <t>　当町の簡易水道事業においては、直近5年の中では大きな変動はなく、健全な経営であると判断できるが、平成28年度から実施しているの施設の更新や将来に渡る管路の更新時期を見据え、収入の見直しも含め、経営の健全化を図ります。</t>
    <phoneticPr fontId="4"/>
  </si>
  <si>
    <t>①　100％を上回っており、健全な経営状態であり
　ます。
④　類似団体と比較して低い数値で推移しています
　が、平成28年度からの施設更新事業の財源として
　企業債の充当を予定していることから、ここ数年
　での伸びが予想されます。
⑤　概ね100％を超える数値で推移しており、類似　
　団体と比較しても高い数値となっています。
⑥　類似団体と比較して低い数値で推移しています。
⑦　類似団体と比較してほぼ同数値で推移していま
　す。
⑧　類似団体を下回る状況が続いているが、改善
　状況にあります。
　以上のことから、平成29年度までは類似団体と比較して、概ね健全で効率の良い経営ができているといえます。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</si>
</sst>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F0-4728-AE6F-B6FB39D396E2}"/>
            </c:ext>
          </c:extLst>
        </c:ser>
        <c:dLbls>
          <c:showLegendKey val="0"/>
          <c:showVal val="0"/>
          <c:showCatName val="0"/>
          <c:showSerName val="0"/>
          <c:showPercent val="0"/>
          <c:showBubbleSize val="0"/>
        </c:dLbls>
        <c:gapWidth val="150"/>
        <c:axId val="326413936"/>
        <c:axId val="32602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9F0-4728-AE6F-B6FB39D396E2}"/>
            </c:ext>
          </c:extLst>
        </c:ser>
        <c:dLbls>
          <c:showLegendKey val="0"/>
          <c:showVal val="0"/>
          <c:showCatName val="0"/>
          <c:showSerName val="0"/>
          <c:showPercent val="0"/>
          <c:showBubbleSize val="0"/>
        </c:dLbls>
        <c:marker val="1"/>
        <c:smooth val="0"/>
        <c:axId val="326413936"/>
        <c:axId val="326024048"/>
      </c:lineChart>
      <c:dateAx>
        <c:axId val="326413936"/>
        <c:scaling>
          <c:orientation val="minMax"/>
        </c:scaling>
        <c:delete val="1"/>
        <c:axPos val="b"/>
        <c:numFmt formatCode="ge" sourceLinked="1"/>
        <c:majorTickMark val="none"/>
        <c:minorTickMark val="none"/>
        <c:tickLblPos val="none"/>
        <c:crossAx val="326024048"/>
        <c:crosses val="autoZero"/>
        <c:auto val="1"/>
        <c:lblOffset val="100"/>
        <c:baseTimeUnit val="years"/>
      </c:dateAx>
      <c:valAx>
        <c:axId val="32602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41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61.47</c:v>
                </c:pt>
                <c:pt idx="1">
                  <c:v>63.09</c:v>
                </c:pt>
                <c:pt idx="2">
                  <c:v>68.3</c:v>
                </c:pt>
                <c:pt idx="3">
                  <c:v>72.290000000000006</c:v>
                </c:pt>
                <c:pt idx="4">
                  <c:v>69.05</c:v>
                </c:pt>
              </c:numCache>
            </c:numRef>
          </c:val>
          <c:extLst xmlns:c16r2="http://schemas.microsoft.com/office/drawing/2015/06/chart">
            <c:ext xmlns:c16="http://schemas.microsoft.com/office/drawing/2014/chart" uri="{C3380CC4-5D6E-409C-BE32-E72D297353CC}">
              <c16:uniqueId val="{00000000-3108-49B7-86D9-E61C90A0A5BF}"/>
            </c:ext>
          </c:extLst>
        </c:ser>
        <c:dLbls>
          <c:showLegendKey val="0"/>
          <c:showVal val="0"/>
          <c:showCatName val="0"/>
          <c:showSerName val="0"/>
          <c:showPercent val="0"/>
          <c:showBubbleSize val="0"/>
        </c:dLbls>
        <c:gapWidth val="150"/>
        <c:axId val="326661696"/>
        <c:axId val="32666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3108-49B7-86D9-E61C90A0A5BF}"/>
            </c:ext>
          </c:extLst>
        </c:ser>
        <c:dLbls>
          <c:showLegendKey val="0"/>
          <c:showVal val="0"/>
          <c:showCatName val="0"/>
          <c:showSerName val="0"/>
          <c:showPercent val="0"/>
          <c:showBubbleSize val="0"/>
        </c:dLbls>
        <c:marker val="1"/>
        <c:smooth val="0"/>
        <c:axId val="326661696"/>
        <c:axId val="326662480"/>
      </c:lineChart>
      <c:dateAx>
        <c:axId val="326661696"/>
        <c:scaling>
          <c:orientation val="minMax"/>
        </c:scaling>
        <c:delete val="1"/>
        <c:axPos val="b"/>
        <c:numFmt formatCode="ge" sourceLinked="1"/>
        <c:majorTickMark val="none"/>
        <c:minorTickMark val="none"/>
        <c:tickLblPos val="none"/>
        <c:crossAx val="326662480"/>
        <c:crosses val="autoZero"/>
        <c:auto val="1"/>
        <c:lblOffset val="100"/>
        <c:baseTimeUnit val="years"/>
      </c:dateAx>
      <c:valAx>
        <c:axId val="32666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72.59</c:v>
                </c:pt>
                <c:pt idx="1">
                  <c:v>72.94</c:v>
                </c:pt>
                <c:pt idx="2">
                  <c:v>65.95</c:v>
                </c:pt>
                <c:pt idx="3">
                  <c:v>64.95</c:v>
                </c:pt>
                <c:pt idx="4">
                  <c:v>66.349999999999994</c:v>
                </c:pt>
              </c:numCache>
            </c:numRef>
          </c:val>
          <c:extLst xmlns:c16r2="http://schemas.microsoft.com/office/drawing/2015/06/chart">
            <c:ext xmlns:c16="http://schemas.microsoft.com/office/drawing/2014/chart" uri="{C3380CC4-5D6E-409C-BE32-E72D297353CC}">
              <c16:uniqueId val="{00000000-6457-4F38-920D-6F5D8E6B8D55}"/>
            </c:ext>
          </c:extLst>
        </c:ser>
        <c:dLbls>
          <c:showLegendKey val="0"/>
          <c:showVal val="0"/>
          <c:showCatName val="0"/>
          <c:showSerName val="0"/>
          <c:showPercent val="0"/>
          <c:showBubbleSize val="0"/>
        </c:dLbls>
        <c:gapWidth val="150"/>
        <c:axId val="326658168"/>
        <c:axId val="326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457-4F38-920D-6F5D8E6B8D55}"/>
            </c:ext>
          </c:extLst>
        </c:ser>
        <c:dLbls>
          <c:showLegendKey val="0"/>
          <c:showVal val="0"/>
          <c:showCatName val="0"/>
          <c:showSerName val="0"/>
          <c:showPercent val="0"/>
          <c:showBubbleSize val="0"/>
        </c:dLbls>
        <c:marker val="1"/>
        <c:smooth val="0"/>
        <c:axId val="326658168"/>
        <c:axId val="326658560"/>
      </c:lineChart>
      <c:dateAx>
        <c:axId val="326658168"/>
        <c:scaling>
          <c:orientation val="minMax"/>
        </c:scaling>
        <c:delete val="1"/>
        <c:axPos val="b"/>
        <c:numFmt formatCode="ge" sourceLinked="1"/>
        <c:majorTickMark val="none"/>
        <c:minorTickMark val="none"/>
        <c:tickLblPos val="none"/>
        <c:crossAx val="326658560"/>
        <c:crosses val="autoZero"/>
        <c:auto val="1"/>
        <c:lblOffset val="100"/>
        <c:baseTimeUnit val="years"/>
      </c:dateAx>
      <c:valAx>
        <c:axId val="326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5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130.59</c:v>
                </c:pt>
                <c:pt idx="1">
                  <c:v>127.69</c:v>
                </c:pt>
                <c:pt idx="2">
                  <c:v>131.44999999999999</c:v>
                </c:pt>
                <c:pt idx="3">
                  <c:v>133.02000000000001</c:v>
                </c:pt>
                <c:pt idx="4">
                  <c:v>126.26</c:v>
                </c:pt>
              </c:numCache>
            </c:numRef>
          </c:val>
          <c:extLst xmlns:c16r2="http://schemas.microsoft.com/office/drawing/2015/06/chart">
            <c:ext xmlns:c16="http://schemas.microsoft.com/office/drawing/2014/chart" uri="{C3380CC4-5D6E-409C-BE32-E72D297353CC}">
              <c16:uniqueId val="{00000000-3364-455D-90A8-83EE2C89972F}"/>
            </c:ext>
          </c:extLst>
        </c:ser>
        <c:dLbls>
          <c:showLegendKey val="0"/>
          <c:showVal val="0"/>
          <c:showCatName val="0"/>
          <c:showSerName val="0"/>
          <c:showPercent val="0"/>
          <c:showBubbleSize val="0"/>
        </c:dLbls>
        <c:gapWidth val="150"/>
        <c:axId val="326023264"/>
        <c:axId val="32602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3364-455D-90A8-83EE2C89972F}"/>
            </c:ext>
          </c:extLst>
        </c:ser>
        <c:dLbls>
          <c:showLegendKey val="0"/>
          <c:showVal val="0"/>
          <c:showCatName val="0"/>
          <c:showSerName val="0"/>
          <c:showPercent val="0"/>
          <c:showBubbleSize val="0"/>
        </c:dLbls>
        <c:marker val="1"/>
        <c:smooth val="0"/>
        <c:axId val="326023264"/>
        <c:axId val="326021696"/>
      </c:lineChart>
      <c:dateAx>
        <c:axId val="326023264"/>
        <c:scaling>
          <c:orientation val="minMax"/>
        </c:scaling>
        <c:delete val="1"/>
        <c:axPos val="b"/>
        <c:numFmt formatCode="ge" sourceLinked="1"/>
        <c:majorTickMark val="none"/>
        <c:minorTickMark val="none"/>
        <c:tickLblPos val="none"/>
        <c:crossAx val="326021696"/>
        <c:crosses val="autoZero"/>
        <c:auto val="1"/>
        <c:lblOffset val="100"/>
        <c:baseTimeUnit val="years"/>
      </c:dateAx>
      <c:valAx>
        <c:axId val="3260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D-4F12-9E08-39D1FD530F30}"/>
            </c:ext>
          </c:extLst>
        </c:ser>
        <c:dLbls>
          <c:showLegendKey val="0"/>
          <c:showVal val="0"/>
          <c:showCatName val="0"/>
          <c:showSerName val="0"/>
          <c:showPercent val="0"/>
          <c:showBubbleSize val="0"/>
        </c:dLbls>
        <c:gapWidth val="150"/>
        <c:axId val="326020912"/>
        <c:axId val="32602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D-4F12-9E08-39D1FD530F30}"/>
            </c:ext>
          </c:extLst>
        </c:ser>
        <c:dLbls>
          <c:showLegendKey val="0"/>
          <c:showVal val="0"/>
          <c:showCatName val="0"/>
          <c:showSerName val="0"/>
          <c:showPercent val="0"/>
          <c:showBubbleSize val="0"/>
        </c:dLbls>
        <c:marker val="1"/>
        <c:smooth val="0"/>
        <c:axId val="326020912"/>
        <c:axId val="326022872"/>
      </c:lineChart>
      <c:dateAx>
        <c:axId val="326020912"/>
        <c:scaling>
          <c:orientation val="minMax"/>
        </c:scaling>
        <c:delete val="1"/>
        <c:axPos val="b"/>
        <c:numFmt formatCode="ge" sourceLinked="1"/>
        <c:majorTickMark val="none"/>
        <c:minorTickMark val="none"/>
        <c:tickLblPos val="none"/>
        <c:crossAx val="326022872"/>
        <c:crosses val="autoZero"/>
        <c:auto val="1"/>
        <c:lblOffset val="100"/>
        <c:baseTimeUnit val="years"/>
      </c:dateAx>
      <c:valAx>
        <c:axId val="32602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21-46DF-9DC0-41A72F916BF4}"/>
            </c:ext>
          </c:extLst>
        </c:ser>
        <c:dLbls>
          <c:showLegendKey val="0"/>
          <c:showVal val="0"/>
          <c:showCatName val="0"/>
          <c:showSerName val="0"/>
          <c:showPercent val="0"/>
          <c:showBubbleSize val="0"/>
        </c:dLbls>
        <c:gapWidth val="150"/>
        <c:axId val="326908304"/>
        <c:axId val="32690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21-46DF-9DC0-41A72F916BF4}"/>
            </c:ext>
          </c:extLst>
        </c:ser>
        <c:dLbls>
          <c:showLegendKey val="0"/>
          <c:showVal val="0"/>
          <c:showCatName val="0"/>
          <c:showSerName val="0"/>
          <c:showPercent val="0"/>
          <c:showBubbleSize val="0"/>
        </c:dLbls>
        <c:marker val="1"/>
        <c:smooth val="0"/>
        <c:axId val="326908304"/>
        <c:axId val="326903208"/>
      </c:lineChart>
      <c:dateAx>
        <c:axId val="326908304"/>
        <c:scaling>
          <c:orientation val="minMax"/>
        </c:scaling>
        <c:delete val="1"/>
        <c:axPos val="b"/>
        <c:numFmt formatCode="ge" sourceLinked="1"/>
        <c:majorTickMark val="none"/>
        <c:minorTickMark val="none"/>
        <c:tickLblPos val="none"/>
        <c:crossAx val="326903208"/>
        <c:crosses val="autoZero"/>
        <c:auto val="1"/>
        <c:lblOffset val="100"/>
        <c:baseTimeUnit val="years"/>
      </c:dateAx>
      <c:valAx>
        <c:axId val="3269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13-4AC5-B66D-AD85E12DE50A}"/>
            </c:ext>
          </c:extLst>
        </c:ser>
        <c:dLbls>
          <c:showLegendKey val="0"/>
          <c:showVal val="0"/>
          <c:showCatName val="0"/>
          <c:showSerName val="0"/>
          <c:showPercent val="0"/>
          <c:showBubbleSize val="0"/>
        </c:dLbls>
        <c:gapWidth val="150"/>
        <c:axId val="326902816"/>
        <c:axId val="32690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13-4AC5-B66D-AD85E12DE50A}"/>
            </c:ext>
          </c:extLst>
        </c:ser>
        <c:dLbls>
          <c:showLegendKey val="0"/>
          <c:showVal val="0"/>
          <c:showCatName val="0"/>
          <c:showSerName val="0"/>
          <c:showPercent val="0"/>
          <c:showBubbleSize val="0"/>
        </c:dLbls>
        <c:marker val="1"/>
        <c:smooth val="0"/>
        <c:axId val="326902816"/>
        <c:axId val="326905168"/>
      </c:lineChart>
      <c:dateAx>
        <c:axId val="326902816"/>
        <c:scaling>
          <c:orientation val="minMax"/>
        </c:scaling>
        <c:delete val="1"/>
        <c:axPos val="b"/>
        <c:numFmt formatCode="ge" sourceLinked="1"/>
        <c:majorTickMark val="none"/>
        <c:minorTickMark val="none"/>
        <c:tickLblPos val="none"/>
        <c:crossAx val="326905168"/>
        <c:crosses val="autoZero"/>
        <c:auto val="1"/>
        <c:lblOffset val="100"/>
        <c:baseTimeUnit val="years"/>
      </c:dateAx>
      <c:valAx>
        <c:axId val="3269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12-439F-955E-3F364D4A09C4}"/>
            </c:ext>
          </c:extLst>
        </c:ser>
        <c:dLbls>
          <c:showLegendKey val="0"/>
          <c:showVal val="0"/>
          <c:showCatName val="0"/>
          <c:showSerName val="0"/>
          <c:showPercent val="0"/>
          <c:showBubbleSize val="0"/>
        </c:dLbls>
        <c:gapWidth val="150"/>
        <c:axId val="326904776"/>
        <c:axId val="3269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12-439F-955E-3F364D4A09C4}"/>
            </c:ext>
          </c:extLst>
        </c:ser>
        <c:dLbls>
          <c:showLegendKey val="0"/>
          <c:showVal val="0"/>
          <c:showCatName val="0"/>
          <c:showSerName val="0"/>
          <c:showPercent val="0"/>
          <c:showBubbleSize val="0"/>
        </c:dLbls>
        <c:marker val="1"/>
        <c:smooth val="0"/>
        <c:axId val="326904776"/>
        <c:axId val="326907128"/>
      </c:lineChart>
      <c:dateAx>
        <c:axId val="326904776"/>
        <c:scaling>
          <c:orientation val="minMax"/>
        </c:scaling>
        <c:delete val="1"/>
        <c:axPos val="b"/>
        <c:numFmt formatCode="ge" sourceLinked="1"/>
        <c:majorTickMark val="none"/>
        <c:minorTickMark val="none"/>
        <c:tickLblPos val="none"/>
        <c:crossAx val="326907128"/>
        <c:crosses val="autoZero"/>
        <c:auto val="1"/>
        <c:lblOffset val="100"/>
        <c:baseTimeUnit val="years"/>
      </c:dateAx>
      <c:valAx>
        <c:axId val="32690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192.75</c:v>
                </c:pt>
                <c:pt idx="1">
                  <c:v>164.75</c:v>
                </c:pt>
                <c:pt idx="2">
                  <c:v>155.43</c:v>
                </c:pt>
                <c:pt idx="3">
                  <c:v>173.33</c:v>
                </c:pt>
                <c:pt idx="4">
                  <c:v>350.12</c:v>
                </c:pt>
              </c:numCache>
            </c:numRef>
          </c:val>
          <c:extLst xmlns:c16r2="http://schemas.microsoft.com/office/drawing/2015/06/chart">
            <c:ext xmlns:c16="http://schemas.microsoft.com/office/drawing/2014/chart" uri="{C3380CC4-5D6E-409C-BE32-E72D297353CC}">
              <c16:uniqueId val="{00000000-F035-4B06-8C7E-6C01DDA50C81}"/>
            </c:ext>
          </c:extLst>
        </c:ser>
        <c:dLbls>
          <c:showLegendKey val="0"/>
          <c:showVal val="0"/>
          <c:showCatName val="0"/>
          <c:showSerName val="0"/>
          <c:showPercent val="0"/>
          <c:showBubbleSize val="0"/>
        </c:dLbls>
        <c:gapWidth val="150"/>
        <c:axId val="326909480"/>
        <c:axId val="3269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F035-4B06-8C7E-6C01DDA50C81}"/>
            </c:ext>
          </c:extLst>
        </c:ser>
        <c:dLbls>
          <c:showLegendKey val="0"/>
          <c:showVal val="0"/>
          <c:showCatName val="0"/>
          <c:showSerName val="0"/>
          <c:showPercent val="0"/>
          <c:showBubbleSize val="0"/>
        </c:dLbls>
        <c:marker val="1"/>
        <c:smooth val="0"/>
        <c:axId val="326909480"/>
        <c:axId val="326903600"/>
      </c:lineChart>
      <c:dateAx>
        <c:axId val="326909480"/>
        <c:scaling>
          <c:orientation val="minMax"/>
        </c:scaling>
        <c:delete val="1"/>
        <c:axPos val="b"/>
        <c:numFmt formatCode="ge" sourceLinked="1"/>
        <c:majorTickMark val="none"/>
        <c:minorTickMark val="none"/>
        <c:tickLblPos val="none"/>
        <c:crossAx val="326903600"/>
        <c:crosses val="autoZero"/>
        <c:auto val="1"/>
        <c:lblOffset val="100"/>
        <c:baseTimeUnit val="years"/>
      </c:dateAx>
      <c:valAx>
        <c:axId val="32690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115.35</c:v>
                </c:pt>
                <c:pt idx="1">
                  <c:v>102.88</c:v>
                </c:pt>
                <c:pt idx="2">
                  <c:v>104.23</c:v>
                </c:pt>
                <c:pt idx="3">
                  <c:v>118.14</c:v>
                </c:pt>
                <c:pt idx="4">
                  <c:v>112.17</c:v>
                </c:pt>
              </c:numCache>
            </c:numRef>
          </c:val>
          <c:extLst xmlns:c16r2="http://schemas.microsoft.com/office/drawing/2015/06/chart">
            <c:ext xmlns:c16="http://schemas.microsoft.com/office/drawing/2014/chart" uri="{C3380CC4-5D6E-409C-BE32-E72D297353CC}">
              <c16:uniqueId val="{00000000-21E4-4D88-A9DC-3EE4C7D8DD04}"/>
            </c:ext>
          </c:extLst>
        </c:ser>
        <c:dLbls>
          <c:showLegendKey val="0"/>
          <c:showVal val="0"/>
          <c:showCatName val="0"/>
          <c:showSerName val="0"/>
          <c:showPercent val="0"/>
          <c:showBubbleSize val="0"/>
        </c:dLbls>
        <c:gapWidth val="150"/>
        <c:axId val="326663264"/>
        <c:axId val="3266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21E4-4D88-A9DC-3EE4C7D8DD04}"/>
            </c:ext>
          </c:extLst>
        </c:ser>
        <c:dLbls>
          <c:showLegendKey val="0"/>
          <c:showVal val="0"/>
          <c:showCatName val="0"/>
          <c:showSerName val="0"/>
          <c:showPercent val="0"/>
          <c:showBubbleSize val="0"/>
        </c:dLbls>
        <c:marker val="1"/>
        <c:smooth val="0"/>
        <c:axId val="326663264"/>
        <c:axId val="326658952"/>
      </c:lineChart>
      <c:dateAx>
        <c:axId val="326663264"/>
        <c:scaling>
          <c:orientation val="minMax"/>
        </c:scaling>
        <c:delete val="1"/>
        <c:axPos val="b"/>
        <c:numFmt formatCode="ge" sourceLinked="1"/>
        <c:majorTickMark val="none"/>
        <c:minorTickMark val="none"/>
        <c:tickLblPos val="none"/>
        <c:crossAx val="326658952"/>
        <c:crosses val="autoZero"/>
        <c:auto val="1"/>
        <c:lblOffset val="100"/>
        <c:baseTimeUnit val="years"/>
      </c:dateAx>
      <c:valAx>
        <c:axId val="3266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172.21</c:v>
                </c:pt>
                <c:pt idx="1">
                  <c:v>198.73</c:v>
                </c:pt>
                <c:pt idx="2">
                  <c:v>193.64</c:v>
                </c:pt>
                <c:pt idx="3">
                  <c:v>169.42</c:v>
                </c:pt>
                <c:pt idx="4">
                  <c:v>179.53</c:v>
                </c:pt>
              </c:numCache>
            </c:numRef>
          </c:val>
          <c:extLst xmlns:c16r2="http://schemas.microsoft.com/office/drawing/2015/06/chart">
            <c:ext xmlns:c16="http://schemas.microsoft.com/office/drawing/2014/chart" uri="{C3380CC4-5D6E-409C-BE32-E72D297353CC}">
              <c16:uniqueId val="{00000000-D8DE-4B6A-9B19-F90CBF4EB87F}"/>
            </c:ext>
          </c:extLst>
        </c:ser>
        <c:dLbls>
          <c:showLegendKey val="0"/>
          <c:showVal val="0"/>
          <c:showCatName val="0"/>
          <c:showSerName val="0"/>
          <c:showPercent val="0"/>
          <c:showBubbleSize val="0"/>
        </c:dLbls>
        <c:gapWidth val="150"/>
        <c:axId val="326656208"/>
        <c:axId val="3266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8DE-4B6A-9B19-F90CBF4EB87F}"/>
            </c:ext>
          </c:extLst>
        </c:ser>
        <c:dLbls>
          <c:showLegendKey val="0"/>
          <c:showVal val="0"/>
          <c:showCatName val="0"/>
          <c:showSerName val="0"/>
          <c:showPercent val="0"/>
          <c:showBubbleSize val="0"/>
        </c:dLbls>
        <c:marker val="1"/>
        <c:smooth val="0"/>
        <c:axId val="326656208"/>
        <c:axId val="326656992"/>
      </c:lineChart>
      <c:dateAx>
        <c:axId val="326656208"/>
        <c:scaling>
          <c:orientation val="minMax"/>
        </c:scaling>
        <c:delete val="1"/>
        <c:axPos val="b"/>
        <c:numFmt formatCode="ge" sourceLinked="1"/>
        <c:majorTickMark val="none"/>
        <c:minorTickMark val="none"/>
        <c:tickLblPos val="none"/>
        <c:crossAx val="326656992"/>
        <c:crosses val="autoZero"/>
        <c:auto val="1"/>
        <c:lblOffset val="100"/>
        <c:baseTimeUnit val="years"/>
      </c:dateAx>
      <c:valAx>
        <c:axId val="3266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奥尻町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2742</v>
      </c>
      <c r="AM8" s="49"/>
      <c r="AN8" s="49"/>
      <c r="AO8" s="49"/>
      <c r="AP8" s="49"/>
      <c r="AQ8" s="49"/>
      <c r="AR8" s="49"/>
      <c r="AS8" s="49"/>
      <c r="AT8" s="45">
        <f>データ!$S$6</f>
        <v>142.97</v>
      </c>
      <c r="AU8" s="45"/>
      <c r="AV8" s="45"/>
      <c r="AW8" s="45"/>
      <c r="AX8" s="45"/>
      <c r="AY8" s="45"/>
      <c r="AZ8" s="45"/>
      <c r="BA8" s="45"/>
      <c r="BB8" s="45">
        <f>データ!$T$6</f>
        <v>19.18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74.8</v>
      </c>
      <c r="Q10" s="45"/>
      <c r="R10" s="45"/>
      <c r="S10" s="45"/>
      <c r="T10" s="45"/>
      <c r="U10" s="45"/>
      <c r="V10" s="45"/>
      <c r="W10" s="49">
        <f>データ!$Q$6</f>
        <v>3410</v>
      </c>
      <c r="X10" s="49"/>
      <c r="Y10" s="49"/>
      <c r="Z10" s="49"/>
      <c r="AA10" s="49"/>
      <c r="AB10" s="49"/>
      <c r="AC10" s="49"/>
      <c r="AD10" s="2"/>
      <c r="AE10" s="2"/>
      <c r="AF10" s="2"/>
      <c r="AG10" s="2"/>
      <c r="AH10" s="2"/>
      <c r="AI10" s="2"/>
      <c r="AJ10" s="2"/>
      <c r="AK10" s="2"/>
      <c r="AL10" s="49">
        <f>データ!$U$6</f>
        <v>2024</v>
      </c>
      <c r="AM10" s="49"/>
      <c r="AN10" s="49"/>
      <c r="AO10" s="49"/>
      <c r="AP10" s="49"/>
      <c r="AQ10" s="49"/>
      <c r="AR10" s="49"/>
      <c r="AS10" s="49"/>
      <c r="AT10" s="45">
        <f>データ!$V$6</f>
        <v>8.89</v>
      </c>
      <c r="AU10" s="45"/>
      <c r="AV10" s="45"/>
      <c r="AW10" s="45"/>
      <c r="AX10" s="45"/>
      <c r="AY10" s="45"/>
      <c r="AZ10" s="45"/>
      <c r="BA10" s="45"/>
      <c r="BB10" s="45">
        <f>データ!$W$6</f>
        <v>227.67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6JkVwouK21p0oCRBjGQ40vjJ0qtF0a8Qh78ygJgNY+I1j7j6SQKo7UGf7vuka/sJrZF06Fj4uDjEvxC+G4K0pA==" saltValue="Fv+EqOmnwKBI5etl4hPm7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13676</v>
      </c>
      <c r="D6" s="33">
        <f t="shared" si="3"/>
        <v>47</v>
      </c>
      <c r="E6" s="33">
        <f t="shared" si="3"/>
        <v>1</v>
      </c>
      <c r="F6" s="33">
        <f t="shared" si="3"/>
        <v>0</v>
      </c>
      <c r="G6" s="33">
        <f t="shared" si="3"/>
        <v>0</v>
      </c>
      <c r="H6" s="33" t="str">
        <f t="shared" si="3"/>
        <v>北海道　奥尻町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74.8</v>
      </c>
      <c r="Q6" s="34">
        <f t="shared" si="3"/>
        <v>3410</v>
      </c>
      <c r="R6" s="34">
        <f t="shared" si="3"/>
        <v>2742</v>
      </c>
      <c r="S6" s="34">
        <f t="shared" si="3"/>
        <v>142.97</v>
      </c>
      <c r="T6" s="34">
        <f t="shared" si="3"/>
        <v>19.18</v>
      </c>
      <c r="U6" s="34">
        <f t="shared" si="3"/>
        <v>2024</v>
      </c>
      <c r="V6" s="34">
        <f t="shared" si="3"/>
        <v>8.89</v>
      </c>
      <c r="W6" s="34">
        <f t="shared" si="3"/>
        <v>227.67</v>
      </c>
      <c r="X6" s="35">
        <f>IF(X7="",NA(),X7)</f>
        <v>130.59</v>
      </c>
      <c r="Y6" s="35">
        <f t="shared" ref="Y6:AG6" si="4">IF(Y7="",NA(),Y7)</f>
        <v>127.69</v>
      </c>
      <c r="Z6" s="35">
        <f t="shared" si="4"/>
        <v>131.44999999999999</v>
      </c>
      <c r="AA6" s="35">
        <f t="shared" si="4"/>
        <v>133.02000000000001</v>
      </c>
      <c r="AB6" s="35">
        <f t="shared" si="4"/>
        <v>126.26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192.75</v>
      </c>
      <c r="BF6" s="35">
        <f t="shared" ref="BF6:BN6" si="7">IF(BF7="",NA(),BF7)</f>
        <v>164.75</v>
      </c>
      <c r="BG6" s="35">
        <f t="shared" si="7"/>
        <v>155.43</v>
      </c>
      <c r="BH6" s="35">
        <f t="shared" si="7"/>
        <v>173.33</v>
      </c>
      <c r="BI6" s="35">
        <f t="shared" si="7"/>
        <v>350.12</v>
      </c>
      <c r="BJ6" s="35">
        <f t="shared" si="7"/>
        <v>1113.76</v>
      </c>
      <c r="BK6" s="35">
        <f t="shared" si="7"/>
        <v>1125.69</v>
      </c>
      <c r="BL6" s="35">
        <f t="shared" si="7"/>
        <v>1134.67</v>
      </c>
      <c r="BM6" s="35">
        <f t="shared" si="7"/>
        <v>1144.79</v>
      </c>
      <c r="BN6" s="35">
        <f t="shared" si="7"/>
        <v>1061.58</v>
      </c>
      <c r="BO6" s="34" t="str">
        <f>IF(BO7="","",IF(BO7="-","【-】","【"&amp;SUBSTITUTE(TEXT(BO7,"#,##0.00"),"-","△")&amp;"】"))</f>
        <v>【1,141.75】</v>
      </c>
      <c r="BP6" s="35">
        <f>IF(BP7="",NA(),BP7)</f>
        <v>115.35</v>
      </c>
      <c r="BQ6" s="35">
        <f t="shared" ref="BQ6:BY6" si="8">IF(BQ7="",NA(),BQ7)</f>
        <v>102.88</v>
      </c>
      <c r="BR6" s="35">
        <f t="shared" si="8"/>
        <v>104.23</v>
      </c>
      <c r="BS6" s="35">
        <f t="shared" si="8"/>
        <v>118.14</v>
      </c>
      <c r="BT6" s="35">
        <f t="shared" si="8"/>
        <v>112.17</v>
      </c>
      <c r="BU6" s="35">
        <f t="shared" si="8"/>
        <v>34.25</v>
      </c>
      <c r="BV6" s="35">
        <f t="shared" si="8"/>
        <v>46.48</v>
      </c>
      <c r="BW6" s="35">
        <f t="shared" si="8"/>
        <v>40.6</v>
      </c>
      <c r="BX6" s="35">
        <f t="shared" si="8"/>
        <v>56.04</v>
      </c>
      <c r="BY6" s="35">
        <f t="shared" si="8"/>
        <v>58.52</v>
      </c>
      <c r="BZ6" s="34" t="str">
        <f>IF(BZ7="","",IF(BZ7="-","【-】","【"&amp;SUBSTITUTE(TEXT(BZ7,"#,##0.00"),"-","△")&amp;"】"))</f>
        <v>【54.93】</v>
      </c>
      <c r="CA6" s="35">
        <f>IF(CA7="",NA(),CA7)</f>
        <v>172.21</v>
      </c>
      <c r="CB6" s="35">
        <f t="shared" ref="CB6:CJ6" si="9">IF(CB7="",NA(),CB7)</f>
        <v>198.73</v>
      </c>
      <c r="CC6" s="35">
        <f t="shared" si="9"/>
        <v>193.64</v>
      </c>
      <c r="CD6" s="35">
        <f t="shared" si="9"/>
        <v>169.42</v>
      </c>
      <c r="CE6" s="35">
        <f t="shared" si="9"/>
        <v>179.53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61.47</v>
      </c>
      <c r="CM6" s="35">
        <f t="shared" ref="CM6:CU6" si="10">IF(CM7="",NA(),CM7)</f>
        <v>63.09</v>
      </c>
      <c r="CN6" s="35">
        <f t="shared" si="10"/>
        <v>68.3</v>
      </c>
      <c r="CO6" s="35">
        <f t="shared" si="10"/>
        <v>72.290000000000006</v>
      </c>
      <c r="CP6" s="35">
        <f t="shared" si="10"/>
        <v>69.05</v>
      </c>
      <c r="CQ6" s="35">
        <f t="shared" si="10"/>
        <v>57.55</v>
      </c>
      <c r="CR6" s="35">
        <f t="shared" si="10"/>
        <v>57.43</v>
      </c>
      <c r="CS6" s="35">
        <f t="shared" si="10"/>
        <v>57.29</v>
      </c>
      <c r="CT6" s="35">
        <f t="shared" si="10"/>
        <v>55.9</v>
      </c>
      <c r="CU6" s="35">
        <f t="shared" si="10"/>
        <v>57.3</v>
      </c>
      <c r="CV6" s="34" t="str">
        <f>IF(CV7="","",IF(CV7="-","【-】","【"&amp;SUBSTITUTE(TEXT(CV7,"#,##0.00"),"-","△")&amp;"】"))</f>
        <v>【56.91】</v>
      </c>
      <c r="CW6" s="35">
        <f>IF(CW7="",NA(),CW7)</f>
        <v>72.59</v>
      </c>
      <c r="CX6" s="35">
        <f t="shared" ref="CX6:DF6" si="11">IF(CX7="",NA(),CX7)</f>
        <v>72.94</v>
      </c>
      <c r="CY6" s="35">
        <f t="shared" si="11"/>
        <v>65.95</v>
      </c>
      <c r="CZ6" s="35">
        <f t="shared" si="11"/>
        <v>64.95</v>
      </c>
      <c r="DA6" s="35">
        <f t="shared" si="11"/>
        <v>66.349999999999994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13676</v>
      </c>
      <c r="D7" s="37">
        <v>47</v>
      </c>
      <c r="E7" s="37">
        <v>1</v>
      </c>
      <c r="F7" s="37">
        <v>0</v>
      </c>
      <c r="G7" s="37">
        <v>0</v>
      </c>
      <c r="H7" s="37" t="s">
        <v>108</v>
      </c>
      <c r="I7" s="37" t="s">
        <v>109</v>
      </c>
      <c r="J7" s="37" t="s">
        <v>110</v>
      </c>
      <c r="K7" s="37" t="s">
        <v>111</v>
      </c>
      <c r="L7" s="37" t="s">
        <v>112</v>
      </c>
      <c r="M7" s="37" t="s">
        <v>113</v>
      </c>
      <c r="N7" s="38" t="s">
        <v>114</v>
      </c>
      <c r="O7" s="38" t="s">
        <v>115</v>
      </c>
      <c r="P7" s="38">
        <v>74.8</v>
      </c>
      <c r="Q7" s="38">
        <v>3410</v>
      </c>
      <c r="R7" s="38">
        <v>2742</v>
      </c>
      <c r="S7" s="38">
        <v>142.97</v>
      </c>
      <c r="T7" s="38">
        <v>19.18</v>
      </c>
      <c r="U7" s="38">
        <v>2024</v>
      </c>
      <c r="V7" s="38">
        <v>8.89</v>
      </c>
      <c r="W7" s="38">
        <v>227.67</v>
      </c>
      <c r="X7" s="38">
        <v>130.59</v>
      </c>
      <c r="Y7" s="38">
        <v>127.69</v>
      </c>
      <c r="Z7" s="38">
        <v>131.44999999999999</v>
      </c>
      <c r="AA7" s="38">
        <v>133.02000000000001</v>
      </c>
      <c r="AB7" s="38">
        <v>126.26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192.75</v>
      </c>
      <c r="BF7" s="38">
        <v>164.75</v>
      </c>
      <c r="BG7" s="38">
        <v>155.43</v>
      </c>
      <c r="BH7" s="38">
        <v>173.33</v>
      </c>
      <c r="BI7" s="38">
        <v>350.12</v>
      </c>
      <c r="BJ7" s="38">
        <v>1113.76</v>
      </c>
      <c r="BK7" s="38">
        <v>1125.69</v>
      </c>
      <c r="BL7" s="38">
        <v>1134.67</v>
      </c>
      <c r="BM7" s="38">
        <v>1144.79</v>
      </c>
      <c r="BN7" s="38">
        <v>1061.58</v>
      </c>
      <c r="BO7" s="38">
        <v>1141.75</v>
      </c>
      <c r="BP7" s="38">
        <v>115.35</v>
      </c>
      <c r="BQ7" s="38">
        <v>102.88</v>
      </c>
      <c r="BR7" s="38">
        <v>104.23</v>
      </c>
      <c r="BS7" s="38">
        <v>118.14</v>
      </c>
      <c r="BT7" s="38">
        <v>112.17</v>
      </c>
      <c r="BU7" s="38">
        <v>34.25</v>
      </c>
      <c r="BV7" s="38">
        <v>46.48</v>
      </c>
      <c r="BW7" s="38">
        <v>40.6</v>
      </c>
      <c r="BX7" s="38">
        <v>56.04</v>
      </c>
      <c r="BY7" s="38">
        <v>58.52</v>
      </c>
      <c r="BZ7" s="38">
        <v>54.93</v>
      </c>
      <c r="CA7" s="38">
        <v>172.21</v>
      </c>
      <c r="CB7" s="38">
        <v>198.73</v>
      </c>
      <c r="CC7" s="38">
        <v>193.64</v>
      </c>
      <c r="CD7" s="38">
        <v>169.42</v>
      </c>
      <c r="CE7" s="38">
        <v>179.53</v>
      </c>
      <c r="CF7" s="38">
        <v>501.18</v>
      </c>
      <c r="CG7" s="38">
        <v>376.61</v>
      </c>
      <c r="CH7" s="38">
        <v>440.03</v>
      </c>
      <c r="CI7" s="38">
        <v>304.35000000000002</v>
      </c>
      <c r="CJ7" s="38">
        <v>296.3</v>
      </c>
      <c r="CK7" s="38">
        <v>292.18</v>
      </c>
      <c r="CL7" s="38">
        <v>61.47</v>
      </c>
      <c r="CM7" s="38">
        <v>63.09</v>
      </c>
      <c r="CN7" s="38">
        <v>68.3</v>
      </c>
      <c r="CO7" s="38">
        <v>72.290000000000006</v>
      </c>
      <c r="CP7" s="38">
        <v>69.05</v>
      </c>
      <c r="CQ7" s="38">
        <v>57.55</v>
      </c>
      <c r="CR7" s="38">
        <v>57.43</v>
      </c>
      <c r="CS7" s="38">
        <v>57.29</v>
      </c>
      <c r="CT7" s="38">
        <v>55.9</v>
      </c>
      <c r="CU7" s="38">
        <v>57.3</v>
      </c>
      <c r="CV7" s="38">
        <v>56.91</v>
      </c>
      <c r="CW7" s="38">
        <v>72.59</v>
      </c>
      <c r="CX7" s="38">
        <v>72.94</v>
      </c>
      <c r="CY7" s="38">
        <v>65.95</v>
      </c>
      <c r="CZ7" s="38">
        <v>64.95</v>
      </c>
      <c r="DA7" s="38">
        <v>66.349999999999994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2019-01-21T23:50:19Z</cp:lastPrinted>
  <dcterms:created xsi:type="dcterms:W3CDTF">2018-12-03T08:40:26Z</dcterms:created>
  <dcterms:modified xsi:type="dcterms:W3CDTF">2019-01-22T00:05:43Z</dcterms:modified>
  <cp:category/>
</cp:coreProperties>
</file>