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45\Desktop\公営企業に係る経営比較分析表（平成29年度決算）の分析等について\振興局提出\"/>
    </mc:Choice>
  </mc:AlternateContent>
  <workbookProtection workbookAlgorithmName="SHA-512" workbookHashValue="ABBfO5D16BqkdhFLgkiY8DQ0KGWFHGZCzNPNSLNBjC4hGO5y8CTk8/Uo6qYKTFhPmvq7mI1KlOZrIlje6rzU3A==" workbookSaltValue="XHgx0owoNDhNRdQ6UqQw0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<sst xmlns="http://schemas.openxmlformats.org/spreadsheetml/2006/main" count="240" uniqueCount="127">
  <si>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</si>
  <si>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</si>
  <si>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</si>
  <si>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</si>
  <si>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</si>
  <si>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</si>
  <si>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</si>
  <si>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</si>
  <si>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</si>
  <si>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</si>
  <si>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</si>
  <si>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</si>
  <si>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</si>
  <si>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</si>
  <si>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</si>
  <si>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</si>
  <si>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</si>
  <si>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</si>
  <si>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</si>
  <si>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</si>
  <si>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</si>
  <si>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</si>
  <si>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</si>
  <si>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</si>
  <si>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</si>
  <si>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</si>
  <si>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</si>
  <si>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</si>
  <si>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</si>
  <si>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</si>
  <si>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</si>
  <si>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</si>
  <si>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</si>
  <si>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</si>
  <si>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</si>
  <si>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</si>
  <si>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</si>
  <si>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</si>
  <si>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</si>
  <si>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</si>
  <si>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</si>
  <si>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</si>
  <si>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</si>
  <si>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</si>
  <si>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</si>
  <si>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</si>
  <si>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</si>
  <si>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</si>
  <si>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</si>
  <si>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</si>
  <si>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</si>
  <si>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</si>
  <si>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</si>
  <si>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</si>
  <si>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</si>
  <si>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</si>
  <si>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</si>
  <si>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</si>
  <si>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</si>
  <si>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</si>
  <si>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</si>
  <si>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</si>
  <si>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</si>
  <si>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</si>
  <si>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</si>
  <si>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</si>
  <si>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</si>
  <si>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</si>
  <si>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</si>
  <si>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</si>
  <si>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</si>
  <si>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</si>
  <si>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</si>
  <si>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</si>
  <si>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</si>
  <si>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</si>
  <si>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</si>
  <si>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</si>
  <si>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</si>
  <si>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</si>
  <si>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</si>
  <si>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</si>
  <si>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</si>
  <si>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</si>
  <si>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</si>
  <si>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</si>
  <si>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</si>
  <si>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</si>
  <si>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</si>
  <si>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</si>
  <si>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</si>
  <si>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</si>
  <si>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</si>
  <si>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</si>
  <si>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</si>
  <si>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</si>
  <si>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</si>
  <si>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</si>
  <si>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</si>
  <si>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</si>
  <si>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</si>
  <si>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</si>
  <si>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</si>
  <si>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</si>
  <si>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</si>
  <si>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</si>
  <si>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</si>
  <si>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</si>
  <si>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</si>
  <si>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</si>
  <si>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</si>
  <si>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奥尻町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</si>
  <si>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</si>
  <si>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</si>
  <si>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</si>
  <si>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</si>
  <si>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</si>
  <si>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</si>
  <si>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</si>
  <si>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</si>
  <si>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</si>
  <si>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</si>
  <si>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</si>
  <si>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</si>
  <si>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当町の特定環境保全公共下水道については、接続区域の拡大を図るための事業を平成24年度から平成32年度まで予定している。
　今後は、管路の延長、施設の長寿命化により改善が図られる見込みとなっている。
</t>
    <phoneticPr fontId="4"/>
  </si>
  <si>
    <t>①　ぼぼ100％を維持しており、健全な経営状態です。
④　類似団体と比較して低い数値で推移しています
　が、平成24年度からの事業の財源として企業債を
　充当しており、今後も接続区域拡大等の事業を行
　うため、伸びが推測されます。
⑤　現在は類似団体と比較しても低い数値となって
　いますが、事業の進歩状況により改善が見込まれ
　ます。
⑥　類似団体と比較して高い数値で推移しています。
⑦　類似団体と比較して低い数値で推移しています
　が、施設の増強により平成27年度より改善が図ら
　れています。
⑧　類似団体を下回る状況が続いていたが、平成27
　年度の施設の増強により上回ることとなりました。
　　今後も接続地域の増加により有収率の上昇が見
　込まれます。
　以上のことから、平成29年度以降の計画も勘案し、平成27年度までは類似団体と比較して、概ね健全で効率の良い経営ができているといえる。</t>
    <phoneticPr fontId="4"/>
  </si>
  <si>
    <t>　特定環境保全公共下水道事業の管路については、法定耐用年数が経過するまで期間がありますが、平成27年度に接続地域の増加により管渠改善率が突出しています。平成28年度以降は、施設の長寿命化の計画策定を行い、さらなる老朽化対策を進め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</si>
</sst>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0.64</c:v>
                </c:pt>
                <c:pt idx="4" formatCode="#,##0.00;&quot;△&quot;#,##0.00;&quot;-&quot;">
                  <c:v>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84-4A2C-924B-03D2413D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0944"/>
        <c:axId val="1657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A2C-924B-03D2413D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0944"/>
        <c:axId val="16571728"/>
      </c:lineChart>
      <c:dateAx>
        <c:axId val="1657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71728"/>
        <c:crosses val="autoZero"/>
        <c:auto val="1"/>
        <c:lblOffset val="100"/>
        <c:baseTimeUnit val="years"/>
      </c:dateAx>
      <c:valAx>
        <c:axId val="1657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30.88</c:v>
                </c:pt>
                <c:pt idx="1">
                  <c:v>29.2</c:v>
                </c:pt>
                <c:pt idx="2">
                  <c:v>39.090000000000003</c:v>
                </c:pt>
                <c:pt idx="3">
                  <c:v>39.33</c:v>
                </c:pt>
                <c:pt idx="4">
                  <c:v>39.21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2F-451B-B70F-581E6538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86800"/>
        <c:axId val="38769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F-451B-B70F-581E6538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86800"/>
        <c:axId val="387693072"/>
      </c:lineChart>
      <c:dateAx>
        <c:axId val="38768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93072"/>
        <c:crosses val="autoZero"/>
        <c:auto val="1"/>
        <c:lblOffset val="100"/>
        <c:baseTimeUnit val="years"/>
      </c:dateAx>
      <c:valAx>
        <c:axId val="38769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8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69.75</c:v>
                </c:pt>
                <c:pt idx="1">
                  <c:v>69.55</c:v>
                </c:pt>
                <c:pt idx="2">
                  <c:v>71.150000000000006</c:v>
                </c:pt>
                <c:pt idx="3">
                  <c:v>72.72</c:v>
                </c:pt>
                <c:pt idx="4">
                  <c:v>86.81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ED-4715-86F5-D8373EA3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95816"/>
        <c:axId val="38769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ED-4715-86F5-D8373EA3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95816"/>
        <c:axId val="387696208"/>
      </c:lineChart>
      <c:dateAx>
        <c:axId val="38769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96208"/>
        <c:crosses val="autoZero"/>
        <c:auto val="1"/>
        <c:lblOffset val="100"/>
        <c:baseTimeUnit val="years"/>
      </c:dateAx>
      <c:valAx>
        <c:axId val="38769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9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100.04</c:v>
                </c:pt>
                <c:pt idx="1">
                  <c:v>99.98</c:v>
                </c:pt>
                <c:pt idx="2">
                  <c:v>99.97</c:v>
                </c:pt>
                <c:pt idx="3">
                  <c:v>100.05</c:v>
                </c:pt>
                <c:pt idx="4">
                  <c:v>100.06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E-43ED-9077-1180C1CA6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641408"/>
        <c:axId val="38388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9E-43ED-9077-1180C1CA6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641408"/>
        <c:axId val="383886080"/>
      </c:lineChart>
      <c:dateAx>
        <c:axId val="38364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886080"/>
        <c:crosses val="autoZero"/>
        <c:auto val="1"/>
        <c:lblOffset val="100"/>
        <c:baseTimeUnit val="years"/>
      </c:dateAx>
      <c:valAx>
        <c:axId val="38388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64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1-4DFD-B5F3-3022C197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94248"/>
        <c:axId val="38769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1-4DFD-B5F3-3022C197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94248"/>
        <c:axId val="387691896"/>
      </c:lineChart>
      <c:dateAx>
        <c:axId val="38769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91896"/>
        <c:crosses val="autoZero"/>
        <c:auto val="1"/>
        <c:lblOffset val="100"/>
        <c:baseTimeUnit val="years"/>
      </c:dateAx>
      <c:valAx>
        <c:axId val="38769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9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4E-47E0-9BFD-D19CFBC4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85624"/>
        <c:axId val="387683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4E-47E0-9BFD-D19CFBC4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85624"/>
        <c:axId val="387683272"/>
      </c:lineChart>
      <c:dateAx>
        <c:axId val="38768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83272"/>
        <c:crosses val="autoZero"/>
        <c:auto val="1"/>
        <c:lblOffset val="100"/>
        <c:baseTimeUnit val="years"/>
      </c:dateAx>
      <c:valAx>
        <c:axId val="387683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8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00-4A57-8DCB-0803B4E83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95032"/>
        <c:axId val="38768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00-4A57-8DCB-0803B4E83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95032"/>
        <c:axId val="387689152"/>
      </c:lineChart>
      <c:dateAx>
        <c:axId val="38769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89152"/>
        <c:crosses val="autoZero"/>
        <c:auto val="1"/>
        <c:lblOffset val="100"/>
        <c:baseTimeUnit val="years"/>
      </c:dateAx>
      <c:valAx>
        <c:axId val="38768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9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3C-4461-8AAF-C7F97E82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91504"/>
        <c:axId val="38768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3C-4461-8AAF-C7F97E82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91504"/>
        <c:axId val="387684448"/>
      </c:lineChart>
      <c:dateAx>
        <c:axId val="38769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84448"/>
        <c:crosses val="autoZero"/>
        <c:auto val="1"/>
        <c:lblOffset val="100"/>
        <c:baseTimeUnit val="years"/>
      </c:dateAx>
      <c:valAx>
        <c:axId val="38768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9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247.36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DE-4903-92AD-8153A224D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86408"/>
        <c:axId val="38769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DE-4903-92AD-8153A224D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86408"/>
        <c:axId val="387692288"/>
      </c:lineChart>
      <c:dateAx>
        <c:axId val="387686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92288"/>
        <c:crosses val="autoZero"/>
        <c:auto val="1"/>
        <c:lblOffset val="100"/>
        <c:baseTimeUnit val="years"/>
      </c:dateAx>
      <c:valAx>
        <c:axId val="38769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86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</c:v>
                </c:pt>
                <c:pt idx="1">
                  <c:v>27.51</c:v>
                </c:pt>
                <c:pt idx="2">
                  <c:v>28.44</c:v>
                </c:pt>
                <c:pt idx="3">
                  <c:v>22.24</c:v>
                </c:pt>
                <c:pt idx="4">
                  <c:v>18.649999999999999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5-444A-B6EE-679F30911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93856"/>
        <c:axId val="38769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E5-444A-B6EE-679F30911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93856"/>
        <c:axId val="387694640"/>
      </c:lineChart>
      <c:dateAx>
        <c:axId val="38769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94640"/>
        <c:crosses val="autoZero"/>
        <c:auto val="1"/>
        <c:lblOffset val="100"/>
        <c:baseTimeUnit val="years"/>
      </c:dateAx>
      <c:valAx>
        <c:axId val="38769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9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376.35</c:v>
                </c:pt>
                <c:pt idx="1">
                  <c:v>483.04</c:v>
                </c:pt>
                <c:pt idx="2">
                  <c:v>466.64</c:v>
                </c:pt>
                <c:pt idx="3">
                  <c:v>597.34</c:v>
                </c:pt>
                <c:pt idx="4">
                  <c:v>707.98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E5-40BB-870F-AB7B7BA4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83664"/>
        <c:axId val="38768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E5-40BB-870F-AB7B7BA4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83664"/>
        <c:axId val="387688368"/>
      </c:lineChart>
      <c:dateAx>
        <c:axId val="38768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88368"/>
        <c:crosses val="autoZero"/>
        <c:auto val="1"/>
        <c:lblOffset val="100"/>
        <c:baseTimeUnit val="years"/>
      </c:dateAx>
      <c:valAx>
        <c:axId val="38768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8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B6" sqref="B6:AC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北海道　奥尻町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2742</v>
      </c>
      <c r="AM8" s="49"/>
      <c r="AN8" s="49"/>
      <c r="AO8" s="49"/>
      <c r="AP8" s="49"/>
      <c r="AQ8" s="49"/>
      <c r="AR8" s="49"/>
      <c r="AS8" s="49"/>
      <c r="AT8" s="44">
        <f>データ!T6</f>
        <v>142.97</v>
      </c>
      <c r="AU8" s="44"/>
      <c r="AV8" s="44"/>
      <c r="AW8" s="44"/>
      <c r="AX8" s="44"/>
      <c r="AY8" s="44"/>
      <c r="AZ8" s="44"/>
      <c r="BA8" s="44"/>
      <c r="BB8" s="44">
        <f>データ!U6</f>
        <v>19.18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39.5</v>
      </c>
      <c r="Q10" s="44"/>
      <c r="R10" s="44"/>
      <c r="S10" s="44"/>
      <c r="T10" s="44"/>
      <c r="U10" s="44"/>
      <c r="V10" s="44"/>
      <c r="W10" s="44">
        <f>データ!Q6</f>
        <v>74.069999999999993</v>
      </c>
      <c r="X10" s="44"/>
      <c r="Y10" s="44"/>
      <c r="Z10" s="44"/>
      <c r="AA10" s="44"/>
      <c r="AB10" s="44"/>
      <c r="AC10" s="44"/>
      <c r="AD10" s="49">
        <f>データ!R6</f>
        <v>2350</v>
      </c>
      <c r="AE10" s="49"/>
      <c r="AF10" s="49"/>
      <c r="AG10" s="49"/>
      <c r="AH10" s="49"/>
      <c r="AI10" s="49"/>
      <c r="AJ10" s="49"/>
      <c r="AK10" s="2"/>
      <c r="AL10" s="49">
        <f>データ!V6</f>
        <v>1069</v>
      </c>
      <c r="AM10" s="49"/>
      <c r="AN10" s="49"/>
      <c r="AO10" s="49"/>
      <c r="AP10" s="49"/>
      <c r="AQ10" s="49"/>
      <c r="AR10" s="49"/>
      <c r="AS10" s="49"/>
      <c r="AT10" s="44">
        <f>データ!W6</f>
        <v>0.6</v>
      </c>
      <c r="AU10" s="44"/>
      <c r="AV10" s="44"/>
      <c r="AW10" s="44"/>
      <c r="AX10" s="44"/>
      <c r="AY10" s="44"/>
      <c r="AZ10" s="44"/>
      <c r="BA10" s="44"/>
      <c r="BB10" s="44">
        <f>データ!X6</f>
        <v>1781.67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126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57</v>
      </c>
      <c r="O86" s="25" t="str">
        <f>データ!EO6</f>
        <v>【0.10】</v>
      </c>
    </row>
  </sheetData>
  <sheetProtection algorithmName="SHA-512" hashValue="n9beCen+Exv90PDrLaG6SG+fPdod+bKE9A8Ahxjcst2Zt0hy65/TGvWqHplmfqlc0sGOUxtoxehQii6dseLxTg==" saltValue="MdCDFAbv6KFRsOHwiDMIb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13676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北海道　奥尻町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39.5</v>
      </c>
      <c r="Q6" s="33">
        <f t="shared" si="3"/>
        <v>74.069999999999993</v>
      </c>
      <c r="R6" s="33">
        <f t="shared" si="3"/>
        <v>2350</v>
      </c>
      <c r="S6" s="33">
        <f t="shared" si="3"/>
        <v>2742</v>
      </c>
      <c r="T6" s="33">
        <f t="shared" si="3"/>
        <v>142.97</v>
      </c>
      <c r="U6" s="33">
        <f t="shared" si="3"/>
        <v>19.18</v>
      </c>
      <c r="V6" s="33">
        <f t="shared" si="3"/>
        <v>1069</v>
      </c>
      <c r="W6" s="33">
        <f t="shared" si="3"/>
        <v>0.6</v>
      </c>
      <c r="X6" s="33">
        <f t="shared" si="3"/>
        <v>1781.67</v>
      </c>
      <c r="Y6" s="34">
        <f>IF(Y7="",NA(),Y7)</f>
        <v>100.04</v>
      </c>
      <c r="Z6" s="34">
        <f t="shared" ref="Z6:AH6" si="4">IF(Z7="",NA(),Z7)</f>
        <v>99.98</v>
      </c>
      <c r="AA6" s="34">
        <f t="shared" si="4"/>
        <v>99.97</v>
      </c>
      <c r="AB6" s="34">
        <f t="shared" si="4"/>
        <v>100.05</v>
      </c>
      <c r="AC6" s="34">
        <f t="shared" si="4"/>
        <v>100.06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4">
        <f t="shared" ref="BG6:BO6" si="7">IF(BG7="",NA(),BG7)</f>
        <v>247.36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34</v>
      </c>
      <c r="BR6" s="34">
        <f t="shared" ref="BR6:BZ6" si="8">IF(BR7="",NA(),BR7)</f>
        <v>27.51</v>
      </c>
      <c r="BS6" s="34">
        <f t="shared" si="8"/>
        <v>28.44</v>
      </c>
      <c r="BT6" s="34">
        <f t="shared" si="8"/>
        <v>22.24</v>
      </c>
      <c r="BU6" s="34">
        <f t="shared" si="8"/>
        <v>18.649999999999999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376.35</v>
      </c>
      <c r="CC6" s="34">
        <f t="shared" ref="CC6:CK6" si="9">IF(CC7="",NA(),CC7)</f>
        <v>483.04</v>
      </c>
      <c r="CD6" s="34">
        <f t="shared" si="9"/>
        <v>466.64</v>
      </c>
      <c r="CE6" s="34">
        <f t="shared" si="9"/>
        <v>597.34</v>
      </c>
      <c r="CF6" s="34">
        <f t="shared" si="9"/>
        <v>707.98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30.88</v>
      </c>
      <c r="CN6" s="34">
        <f t="shared" ref="CN6:CV6" si="10">IF(CN7="",NA(),CN7)</f>
        <v>29.2</v>
      </c>
      <c r="CO6" s="34">
        <f t="shared" si="10"/>
        <v>39.090000000000003</v>
      </c>
      <c r="CP6" s="34">
        <f t="shared" si="10"/>
        <v>39.33</v>
      </c>
      <c r="CQ6" s="34">
        <f t="shared" si="10"/>
        <v>39.21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69.75</v>
      </c>
      <c r="CY6" s="34">
        <f t="shared" ref="CY6:DG6" si="11">IF(CY7="",NA(),CY7)</f>
        <v>69.55</v>
      </c>
      <c r="CZ6" s="34">
        <f t="shared" si="11"/>
        <v>71.150000000000006</v>
      </c>
      <c r="DA6" s="34">
        <f t="shared" si="11"/>
        <v>72.72</v>
      </c>
      <c r="DB6" s="34">
        <f t="shared" si="11"/>
        <v>86.81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0.64</v>
      </c>
      <c r="EI6" s="34">
        <f t="shared" si="14"/>
        <v>0.91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13676</v>
      </c>
      <c r="D7" s="36">
        <v>47</v>
      </c>
      <c r="E7" s="36">
        <v>17</v>
      </c>
      <c r="F7" s="36">
        <v>4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39.5</v>
      </c>
      <c r="Q7" s="37">
        <v>74.069999999999993</v>
      </c>
      <c r="R7" s="37">
        <v>2350</v>
      </c>
      <c r="S7" s="37">
        <v>2742</v>
      </c>
      <c r="T7" s="37">
        <v>142.97</v>
      </c>
      <c r="U7" s="37">
        <v>19.18</v>
      </c>
      <c r="V7" s="37">
        <v>1069</v>
      </c>
      <c r="W7" s="37">
        <v>0.6</v>
      </c>
      <c r="X7" s="37">
        <v>1781.67</v>
      </c>
      <c r="Y7" s="37">
        <v>100.04</v>
      </c>
      <c r="Z7" s="37">
        <v>99.98</v>
      </c>
      <c r="AA7" s="37">
        <v>99.97</v>
      </c>
      <c r="AB7" s="37">
        <v>100.05</v>
      </c>
      <c r="AC7" s="37">
        <v>100.06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247.36</v>
      </c>
      <c r="BH7" s="37">
        <v>0</v>
      </c>
      <c r="BI7" s="37">
        <v>0</v>
      </c>
      <c r="BJ7" s="37">
        <v>0</v>
      </c>
      <c r="BK7" s="37">
        <v>1554.05</v>
      </c>
      <c r="BL7" s="37">
        <v>1671.86</v>
      </c>
      <c r="BM7" s="37">
        <v>1673.47</v>
      </c>
      <c r="BN7" s="37">
        <v>1298.9100000000001</v>
      </c>
      <c r="BO7" s="37">
        <v>1243.71</v>
      </c>
      <c r="BP7" s="37">
        <v>1225.44</v>
      </c>
      <c r="BQ7" s="37">
        <v>34</v>
      </c>
      <c r="BR7" s="37">
        <v>27.51</v>
      </c>
      <c r="BS7" s="37">
        <v>28.44</v>
      </c>
      <c r="BT7" s="37">
        <v>22.24</v>
      </c>
      <c r="BU7" s="37">
        <v>18.649999999999999</v>
      </c>
      <c r="BV7" s="37">
        <v>53.01</v>
      </c>
      <c r="BW7" s="37">
        <v>50.54</v>
      </c>
      <c r="BX7" s="37">
        <v>49.22</v>
      </c>
      <c r="BY7" s="37">
        <v>69.87</v>
      </c>
      <c r="BZ7" s="37">
        <v>74.3</v>
      </c>
      <c r="CA7" s="37">
        <v>75.58</v>
      </c>
      <c r="CB7" s="37">
        <v>376.35</v>
      </c>
      <c r="CC7" s="37">
        <v>483.04</v>
      </c>
      <c r="CD7" s="37">
        <v>466.64</v>
      </c>
      <c r="CE7" s="37">
        <v>597.34</v>
      </c>
      <c r="CF7" s="37">
        <v>707.98</v>
      </c>
      <c r="CG7" s="37">
        <v>299.39</v>
      </c>
      <c r="CH7" s="37">
        <v>320.36</v>
      </c>
      <c r="CI7" s="37">
        <v>332.02</v>
      </c>
      <c r="CJ7" s="37">
        <v>234.96</v>
      </c>
      <c r="CK7" s="37">
        <v>221.81</v>
      </c>
      <c r="CL7" s="37">
        <v>215.23</v>
      </c>
      <c r="CM7" s="37">
        <v>30.88</v>
      </c>
      <c r="CN7" s="37">
        <v>29.2</v>
      </c>
      <c r="CO7" s="37">
        <v>39.090000000000003</v>
      </c>
      <c r="CP7" s="37">
        <v>39.33</v>
      </c>
      <c r="CQ7" s="37">
        <v>39.21</v>
      </c>
      <c r="CR7" s="37">
        <v>36.200000000000003</v>
      </c>
      <c r="CS7" s="37">
        <v>34.74</v>
      </c>
      <c r="CT7" s="37">
        <v>36.65</v>
      </c>
      <c r="CU7" s="37">
        <v>42.9</v>
      </c>
      <c r="CV7" s="37">
        <v>43.36</v>
      </c>
      <c r="CW7" s="37">
        <v>42.66</v>
      </c>
      <c r="CX7" s="37">
        <v>69.75</v>
      </c>
      <c r="CY7" s="37">
        <v>69.55</v>
      </c>
      <c r="CZ7" s="37">
        <v>71.150000000000006</v>
      </c>
      <c r="DA7" s="37">
        <v>72.72</v>
      </c>
      <c r="DB7" s="37">
        <v>86.81</v>
      </c>
      <c r="DC7" s="37">
        <v>71.069999999999993</v>
      </c>
      <c r="DD7" s="37">
        <v>70.14</v>
      </c>
      <c r="DE7" s="37">
        <v>68.83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0.64</v>
      </c>
      <c r="EI7" s="37">
        <v>0.91</v>
      </c>
      <c r="EJ7" s="37">
        <v>7.0000000000000007E-2</v>
      </c>
      <c r="EK7" s="37">
        <v>0.08</v>
      </c>
      <c r="EL7" s="37">
        <v>0.26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2019-01-21T23:57:14Z</cp:lastPrinted>
  <dcterms:created xsi:type="dcterms:W3CDTF">2018-12-03T09:10:10Z</dcterms:created>
  <dcterms:modified xsi:type="dcterms:W3CDTF">2019-01-22T00:05:40Z</dcterms:modified>
  <cp:category/>
</cp:coreProperties>
</file>