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02\Share\104_地域政策課\01.財政係\共通\支庁照会\情報開示\H30\【財政状況資料集】_013676_奥尻町_2016\"/>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O36" i="9"/>
  <c r="BW36" i="9"/>
  <c r="AM36" i="9"/>
  <c r="CO35" i="9"/>
  <c r="AM35" i="9"/>
  <c r="CO34" i="9"/>
  <c r="BW34" i="9"/>
  <c r="BW35"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alcChain>
</file>

<file path=xl/sharedStrings.xml><?xml version="1.0" encoding="utf-8"?>
<sst xmlns="http://schemas.openxmlformats.org/spreadsheetml/2006/main" count="1040" uniqueCount="554">
  <si>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</si>
  <si>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</si>
  <si>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</si>
  <si>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</si>
  <si>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</si>
  <si>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</si>
  <si>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</si>
  <si>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</si>
  <si>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</si>
  <si>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</si>
  <si>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</si>
  <si>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</si>
  <si>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</si>
  <si>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</si>
  <si>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</si>
  <si>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</si>
  <si>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</si>
  <si>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</si>
  <si>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</si>
  <si>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</si>
  <si>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</si>
  <si>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</si>
  <si>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</si>
  <si>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</si>
  <si>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</si>
  <si>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</si>
  <si>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</si>
  <si>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</si>
  <si>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</si>
  <si>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</si>
  <si>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</si>
  <si>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</si>
  <si>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</si>
  <si>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</si>
  <si>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</si>
  <si>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</si>
  <si>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</si>
  <si>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</si>
  <si>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</si>
  <si>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</si>
  <si>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</si>
  <si>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</si>
  <si>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</si>
  <si>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</si>
  <si>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</si>
  <si>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</si>
  <si>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</si>
  <si>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</si>
  <si>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</si>
  <si>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</si>
  <si>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</si>
  <si>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</si>
  <si>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</si>
  <si>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</si>
  <si>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</si>
  <si>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</si>
  <si>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</si>
  <si>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</si>
  <si>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</si>
  <si>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</si>
  <si>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</si>
  <si>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</si>
  <si>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</si>
  <si>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</si>
  <si>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</si>
  <si>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</si>
  <si>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</si>
  <si>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</si>
  <si>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</si>
  <si>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</si>
  <si>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</si>
  <si>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</si>
  <si>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</si>
  <si>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</si>
  <si>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</si>
  <si>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</si>
  <si>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</si>
  <si>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</si>
  <si>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</si>
  <si>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</si>
  <si>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</si>
  <si>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</si>
  <si>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奥尻町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</si>
  <si>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</si>
  <si>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</si>
  <si>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</si>
  <si>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</si>
  <si>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</si>
  <si>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</si>
  <si>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</si>
  <si>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</si>
  <si>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</si>
  <si>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</si>
  <si>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</si>
  <si>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</si>
  <si>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</si>
  <si>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</si>
  <si>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</si>
  <si>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</si>
  <si>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</si>
  <si>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</si>
  <si>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</si>
  <si>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</si>
  <si>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</si>
  <si>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</si>
  <si>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</si>
  <si>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</si>
  <si>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</si>
  <si>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</si>
  <si>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</si>
  <si>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</si>
  <si>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</si>
  <si>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</si>
  <si>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</si>
  <si>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</si>
  <si>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</si>
  <si>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</si>
  <si>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</si>
  <si>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</si>
  <si>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</si>
  <si>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</si>
  <si>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</si>
  <si>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</si>
  <si>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</si>
  <si>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</si>
  <si>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</si>
  <si>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</si>
  <si>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</si>
  <si>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</si>
  <si>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</si>
  <si>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</si>
  <si>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</si>
  <si>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</si>
  <si>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</si>
  <si>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</si>
  <si>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</si>
  <si>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</si>
  <si>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</si>
  <si>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</si>
  <si>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</si>
  <si>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</si>
  <si>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</si>
  <si>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</si>
  <si>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</si>
  <si>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</si>
  <si>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</si>
  <si>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</si>
  <si>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</si>
  <si>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</si>
  <si>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</si>
  <si>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</si>
  <si>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</si>
  <si>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</si>
  <si>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</si>
  <si>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</si>
  <si>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</si>
  <si>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</si>
  <si>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</si>
  <si>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</si>
  <si>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</si>
  <si>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</si>
  <si>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</si>
  <si>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</si>
  <si>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</si>
  <si>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</si>
  <si>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</si>
  <si>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</si>
  <si>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</si>
  <si>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</si>
  <si>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</si>
  <si>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</si>
  <si>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</si>
  <si>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</si>
  <si>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</si>
  <si>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</si>
  <si>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</si>
  <si>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</si>
  <si>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</si>
  <si>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</si>
  <si>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</si>
  <si>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</si>
  <si>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</si>
  <si>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</si>
  <si>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</si>
  <si>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</si>
  <si>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</si>
  <si>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</si>
  <si>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</si>
  <si>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</si>
  <si>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</si>
  <si>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</si>
  <si>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</si>
  <si>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</si>
  <si>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</si>
  <si>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</si>
  <si>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北海道奥尻町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</si>
  <si>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</si>
  <si>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</si>
  <si>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</si>
  <si>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</si>
  <si>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</si>
  <si>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</si>
  <si>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</si>
  <si>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</si>
  <si>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</si>
  <si>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</si>
  <si>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</si>
  <si>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</si>
  <si>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</si>
  <si>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</si>
  <si>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</si>
  <si>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</si>
  <si>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</si>
  <si>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</si>
  <si>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</si>
  <si>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</si>
  <si>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</si>
  <si>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</si>
  <si>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</si>
  <si>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</si>
  <si>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</si>
  <si>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</si>
  <si>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</si>
  <si>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</si>
  <si>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</si>
  <si>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</si>
  <si>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</si>
  <si>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</si>
  <si>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</si>
  <si>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</si>
  <si>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</si>
  <si>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</si>
  <si>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</si>
  <si>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</si>
  <si>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</si>
  <si>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</si>
  <si>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</si>
  <si>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</si>
  <si>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</si>
  <si>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</si>
  <si>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</si>
  <si>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</si>
  <si>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</si>
  <si>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</si>
  <si>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</si>
  <si>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</si>
  <si>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</si>
  <si>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</si>
  <si>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</si>
  <si>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</si>
  <si>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</si>
  <si>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</si>
  <si>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</si>
  <si>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</si>
  <si>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</si>
  <si>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</si>
  <si>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</si>
  <si>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</si>
  <si>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</si>
  <si>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</si>
  <si>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</si>
  <si>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</si>
  <si>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</si>
  <si>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</si>
  <si>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</si>
  <si>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</si>
  <si>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</si>
  <si>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</si>
  <si>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</si>
  <si>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</si>
  <si>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</si>
  <si>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</si>
  <si>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</si>
  <si>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</si>
  <si>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</si>
  <si>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</si>
  <si>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</si>
  <si>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</si>
  <si>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</si>
  <si>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</si>
  <si>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</si>
  <si>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</si>
  <si>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</si>
  <si>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</si>
  <si>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</si>
  <si>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</si>
  <si>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</si>
  <si>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</si>
  <si>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</si>
  <si>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</si>
  <si>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</si>
  <si>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</si>
  <si>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</si>
  <si>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</si>
  <si>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</si>
  <si>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</si>
  <si>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</si>
  <si>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</si>
  <si>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</si>
  <si>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</si>
  <si>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</si>
  <si>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</si>
  <si>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</si>
  <si>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</si>
  <si>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</si>
  <si>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</si>
  <si>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</si>
  <si>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</si>
  <si>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</si>
  <si>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</si>
  <si>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</si>
  <si>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</si>
  <si>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</si>
  <si>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</si>
  <si>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</si>
  <si>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</si>
  <si>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</si>
  <si>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</si>
  <si>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</si>
  <si>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</si>
  <si>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</si>
  <si>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</si>
  <si>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</si>
  <si>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</si>
  <si>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</si>
  <si>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</si>
  <si>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</si>
  <si>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</si>
  <si>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</si>
  <si>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</si>
  <si>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</si>
  <si>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</si>
  <si>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</si>
  <si>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</si>
  <si>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</si>
  <si>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</si>
  <si>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</si>
  <si>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</si>
  <si>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</si>
  <si>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</si>
  <si>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</si>
  <si>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</si>
  <si>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</si>
  <si>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</si>
  <si>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北海道奥尻町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</si>
  <si>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</si>
  <si>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</si>
  <si>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</si>
  <si>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</si>
  <si>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</si>
  <si>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</si>
  <si>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</si>
  <si>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</si>
  <si>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</si>
  <si>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</si>
  <si>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</si>
  <si>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</si>
  <si>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</si>
  <si>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</si>
  <si>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</si>
  <si>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</si>
  <si>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</si>
  <si>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</si>
  <si>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</si>
  <si>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</si>
  <si>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バス交通事業特別会計</t>
    <phoneticPr fontId="5"/>
  </si>
  <si>
    <t>自動車整備工場事業特別会計</t>
    <phoneticPr fontId="5"/>
  </si>
  <si>
    <t>あわび種苗育成センター事業特別会計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</si>
  <si>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</si>
  <si>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</si>
  <si>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</si>
  <si>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</si>
  <si>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</si>
  <si>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</si>
  <si>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</si>
  <si>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</si>
  <si>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</si>
  <si>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</si>
  <si>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</si>
  <si>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</si>
  <si>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</si>
  <si>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</si>
  <si>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国民健康保険直営診療所事業特別会計</t>
    <phoneticPr fontId="5"/>
  </si>
  <si>
    <t>介護保険事業勘定特別会計</t>
    <phoneticPr fontId="5"/>
  </si>
  <si>
    <t>後期高齢者医療事業特別会計</t>
    <phoneticPr fontId="5"/>
  </si>
  <si>
    <t>介護保険介護サービス事業勘定特別会計</t>
    <phoneticPr fontId="5"/>
  </si>
  <si>
    <t>国民健康保険病院事業会計</t>
    <phoneticPr fontId="5"/>
  </si>
  <si>
    <t>法適用企業</t>
    <phoneticPr fontId="5"/>
  </si>
  <si>
    <t>簡易水道事業特別会計</t>
    <phoneticPr fontId="5"/>
  </si>
  <si>
    <t>法非適用企業</t>
    <phoneticPr fontId="5"/>
  </si>
  <si>
    <t>港湾施設用地造成事業特別会計</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</si>
  <si>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</si>
  <si>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</si>
  <si>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</si>
  <si>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</si>
  <si>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</si>
  <si>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</si>
  <si>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</si>
  <si>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</si>
  <si>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</si>
  <si>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</si>
  <si>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</si>
  <si>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</si>
  <si>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</si>
  <si>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</si>
  <si>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</si>
  <si>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</si>
  <si>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</si>
  <si>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</si>
  <si>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</si>
  <si>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</si>
  <si>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</si>
  <si>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</si>
  <si>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</si>
  <si>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</si>
  <si>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</si>
  <si>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</si>
  <si>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</si>
  <si>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</si>
  <si>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</si>
  <si>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</si>
  <si>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</si>
  <si>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</si>
  <si>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</si>
  <si>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</si>
  <si>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</si>
  <si>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</si>
  <si>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</si>
  <si>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</si>
  <si>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</si>
  <si>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</si>
  <si>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</si>
  <si>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</si>
  <si>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</si>
  <si>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</si>
  <si>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</si>
  <si>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</si>
  <si>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</si>
  <si>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</si>
  <si>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</si>
  <si>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</si>
  <si>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</si>
  <si>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</si>
  <si>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</si>
  <si>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</si>
  <si>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</si>
  <si>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</si>
  <si>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</si>
  <si>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</si>
  <si>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</si>
  <si>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</si>
  <si>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</si>
  <si>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</si>
  <si>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</si>
  <si>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</si>
  <si>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</si>
  <si>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</si>
  <si>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</si>
  <si>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</si>
  <si>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</si>
  <si>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</si>
  <si>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</si>
  <si>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</si>
  <si>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</si>
  <si>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</si>
  <si>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</si>
  <si>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</si>
  <si>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</si>
  <si>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</si>
  <si>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</si>
  <si>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</si>
  <si>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</si>
  <si>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</si>
  <si>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</si>
  <si>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</si>
  <si>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</si>
  <si>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</si>
  <si>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</si>
  <si>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</si>
  <si>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</si>
  <si>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</si>
  <si>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</si>
  <si>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</si>
  <si>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</si>
  <si>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</si>
  <si>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</si>
  <si>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</si>
  <si>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</si>
  <si>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</si>
  <si>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</si>
  <si>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</si>
  <si>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</si>
  <si>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</si>
  <si>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</si>
  <si>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</si>
  <si>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</si>
  <si>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</si>
  <si>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</si>
  <si>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</si>
  <si>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</si>
  <si>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</si>
  <si>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</si>
  <si>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</si>
  <si>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</si>
  <si>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</si>
  <si>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</si>
  <si>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</si>
  <si>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</si>
  <si>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</si>
  <si>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</si>
  <si>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</si>
  <si>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</si>
  <si>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</si>
  <si>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</si>
  <si>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</si>
  <si>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</si>
  <si>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</si>
  <si>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</si>
  <si>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</si>
  <si>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</si>
  <si>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</si>
  <si>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</si>
  <si>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</si>
  <si>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</si>
  <si>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</si>
  <si>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</si>
  <si>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</si>
  <si>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</si>
  <si>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1.38</t>
  </si>
  <si>
    <t>国民健康保険病院事業会計</t>
  </si>
  <si>
    <t>一般会計</t>
  </si>
  <si>
    <t>国民健康保険事業勘定特別会計</t>
  </si>
  <si>
    <t>介護保険事業勘定特別会計</t>
  </si>
  <si>
    <t>国民健康保険直営診療所事業特別会計</t>
  </si>
  <si>
    <t>簡易水道事業特別会計</t>
  </si>
  <si>
    <t>後期高齢者医療事業特別会計</t>
  </si>
  <si>
    <t>自動車整備工場事業特別会計</t>
  </si>
  <si>
    <t>その他会計（赤字）</t>
  </si>
  <si>
    <t>その他会計（黒字）</t>
  </si>
  <si>
    <t>檜山広域行政組合</t>
    <rPh sb="0" eb="2">
      <t>ヒヤマ</t>
    </rPh>
    <rPh sb="2" eb="4">
      <t>コウイキ</t>
    </rPh>
    <rPh sb="4" eb="6">
      <t>ギョウセイ</t>
    </rPh>
    <rPh sb="6" eb="8">
      <t>クミアイ</t>
    </rPh>
    <phoneticPr fontId="5"/>
  </si>
  <si>
    <t>渡島・檜山地方税滞納整理機構</t>
    <rPh sb="0" eb="2">
      <t>オシマ</t>
    </rPh>
    <rPh sb="3" eb="5">
      <t>ヒヤマ</t>
    </rPh>
    <rPh sb="5" eb="8">
      <t>チホウゼイ</t>
    </rPh>
    <rPh sb="8" eb="10">
      <t>タイノウ</t>
    </rPh>
    <rPh sb="10" eb="12">
      <t>セイリ</t>
    </rPh>
    <rPh sb="12" eb="14">
      <t>キコウ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</si>
  <si>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</si>
  <si>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</si>
  <si>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</si>
  <si>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</si>
  <si>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</si>
  <si>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</si>
  <si>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</si>
  <si>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</si>
  <si>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</si>
  <si>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</si>
  <si>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</si>
  <si>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</si>
  <si>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将来負担比率及び実質公債費比率についても、類似団体内平均値と比較して高い水準となっているが、将来負担比率及び実質公債費比率とも緩やかではあるが、減少傾向となっている。
　両比率の高い要因としては、平成５年発生の北海道南西沖地震に伴う公共事業に係る地方債の償還が平成１０年度から１７年度をピークに減少しており、また、基金残高についても平成２０年度以降増加の傾向となっている。
　公共事業の実施については、地方債の財源充当を必要とする状況は継続することが見込まれるが、後世への負担を軽減するよう、特定財源の確保及び事業の見直しにより財政の健全化を図るものとする。</t>
    <rPh sb="1" eb="3">
      <t>ショウライ</t>
    </rPh>
    <rPh sb="3" eb="5">
      <t>フタン</t>
    </rPh>
    <rPh sb="5" eb="7">
      <t>ヒリツ</t>
    </rPh>
    <rPh sb="7" eb="8">
      <t>オヨ</t>
    </rPh>
    <rPh sb="9" eb="11">
      <t>ジッシツ</t>
    </rPh>
    <rPh sb="11" eb="14">
      <t>コウサイヒ</t>
    </rPh>
    <rPh sb="14" eb="16">
      <t>ヒリツ</t>
    </rPh>
    <rPh sb="22" eb="24">
      <t>ルイジ</t>
    </rPh>
    <rPh sb="24" eb="26">
      <t>ダンタイ</t>
    </rPh>
    <rPh sb="26" eb="27">
      <t>ナイ</t>
    </rPh>
    <rPh sb="27" eb="30">
      <t>ヘイキンチ</t>
    </rPh>
    <rPh sb="31" eb="33">
      <t>ヒカク</t>
    </rPh>
    <rPh sb="35" eb="36">
      <t>タカ</t>
    </rPh>
    <rPh sb="37" eb="39">
      <t>スイジュン</t>
    </rPh>
    <rPh sb="64" eb="65">
      <t>ユル</t>
    </rPh>
    <rPh sb="73" eb="75">
      <t>ゲンショウ</t>
    </rPh>
    <rPh sb="75" eb="77">
      <t>ケイコウ</t>
    </rPh>
    <rPh sb="86" eb="87">
      <t>リョウ</t>
    </rPh>
    <rPh sb="87" eb="89">
      <t>ヒリツ</t>
    </rPh>
    <rPh sb="90" eb="91">
      <t>タカ</t>
    </rPh>
    <rPh sb="92" eb="94">
      <t>ヨウイン</t>
    </rPh>
    <rPh sb="99" eb="101">
      <t>ヘイセイ</t>
    </rPh>
    <rPh sb="102" eb="103">
      <t>ネン</t>
    </rPh>
    <rPh sb="103" eb="105">
      <t>ハッセイ</t>
    </rPh>
    <rPh sb="106" eb="109">
      <t>ホッカイドウ</t>
    </rPh>
    <rPh sb="109" eb="111">
      <t>ナンセイ</t>
    </rPh>
    <rPh sb="111" eb="112">
      <t>オキ</t>
    </rPh>
    <rPh sb="112" eb="114">
      <t>ジシン</t>
    </rPh>
    <rPh sb="115" eb="116">
      <t>トモナ</t>
    </rPh>
    <rPh sb="117" eb="119">
      <t>コウキョウ</t>
    </rPh>
    <rPh sb="119" eb="121">
      <t>ジギョウ</t>
    </rPh>
    <rPh sb="122" eb="123">
      <t>カカ</t>
    </rPh>
    <rPh sb="124" eb="127">
      <t>チホウサイ</t>
    </rPh>
    <rPh sb="128" eb="130">
      <t>ショウカン</t>
    </rPh>
    <rPh sb="131" eb="133">
      <t>ヘイセイ</t>
    </rPh>
    <rPh sb="189" eb="191">
      <t>コウキョウ</t>
    </rPh>
    <rPh sb="191" eb="193">
      <t>ジギョウ</t>
    </rPh>
    <rPh sb="194" eb="196">
      <t>ジッシ</t>
    </rPh>
    <rPh sb="202" eb="205">
      <t>チホウサイ</t>
    </rPh>
    <rPh sb="206" eb="208">
      <t>ザイゲン</t>
    </rPh>
    <rPh sb="208" eb="210">
      <t>ジュウトウ</t>
    </rPh>
    <rPh sb="211" eb="213">
      <t>ヒツヨウ</t>
    </rPh>
    <rPh sb="216" eb="218">
      <t>ジョウキョウ</t>
    </rPh>
    <rPh sb="219" eb="221">
      <t>ケイゾク</t>
    </rPh>
    <rPh sb="226" eb="228">
      <t>ミコ</t>
    </rPh>
    <rPh sb="233" eb="235">
      <t>コウセイ</t>
    </rPh>
    <rPh sb="237" eb="239">
      <t>フタン</t>
    </rPh>
    <rPh sb="240" eb="242">
      <t>ケイゲン</t>
    </rPh>
    <rPh sb="247" eb="249">
      <t>トクテイ</t>
    </rPh>
    <rPh sb="249" eb="251">
      <t>ザイゲン</t>
    </rPh>
    <rPh sb="252" eb="254">
      <t>カクホ</t>
    </rPh>
    <rPh sb="254" eb="255">
      <t>オヨ</t>
    </rPh>
    <rPh sb="256" eb="258">
      <t>ジギョウ</t>
    </rPh>
    <rPh sb="259" eb="261">
      <t>ミナオ</t>
    </rPh>
    <rPh sb="265" eb="267">
      <t>ザイセイ</t>
    </rPh>
    <rPh sb="268" eb="271">
      <t>ケンゼンカ</t>
    </rPh>
    <rPh sb="272" eb="27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</si>
</sst>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90421</c:v>
                </c:pt>
                <c:pt idx="1">
                  <c:v>385557</c:v>
                </c:pt>
                <c:pt idx="2">
                  <c:v>264919</c:v>
                </c:pt>
                <c:pt idx="3">
                  <c:v>53033</c:v>
                </c:pt>
                <c:pt idx="4">
                  <c:v>337817</c:v>
                </c:pt>
              </c:numCache>
            </c:numRef>
          </c:val>
          <c:smooth val="0"/>
        </c:ser>
        <c:dLbls>
          <c:showLegendKey val="0"/>
          <c:showVal val="0"/>
          <c:showCatName val="0"/>
          <c:showSerName val="0"/>
          <c:showPercent val="0"/>
          <c:showBubbleSize val="0"/>
        </c:dLbls>
        <c:marker val="1"/>
        <c:smooth val="0"/>
        <c:axId val="335704120"/>
        <c:axId val="361961776"/>
      </c:lineChart>
      <c:catAx>
        <c:axId val="335704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961776"/>
        <c:crosses val="autoZero"/>
        <c:auto val="1"/>
        <c:lblAlgn val="ctr"/>
        <c:lblOffset val="100"/>
        <c:tickLblSkip val="1"/>
        <c:tickMarkSkip val="1"/>
        <c:noMultiLvlLbl val="0"/>
      </c:catAx>
      <c:valAx>
        <c:axId val="3619617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704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1.63</c:v>
                </c:pt>
                <c:pt idx="1">
                  <c:v>1.1299999999999999</c:v>
                </c:pt>
                <c:pt idx="2">
                  <c:v>1.79</c:v>
                </c:pt>
                <c:pt idx="3">
                  <c:v>2.72</c:v>
                </c:pt>
                <c:pt idx="4">
                  <c:v>1.63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30.11</c:v>
                </c:pt>
                <c:pt idx="1">
                  <c:v>34.03</c:v>
                </c:pt>
                <c:pt idx="2">
                  <c:v>32.82</c:v>
                </c:pt>
                <c:pt idx="3">
                  <c:v>38.82</c:v>
                </c:pt>
                <c:pt idx="4">
                  <c:v>41.2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1960992"/>
        <c:axId val="361962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3.74</c:v>
                </c:pt>
                <c:pt idx="1">
                  <c:v>3.51</c:v>
                </c:pt>
                <c:pt idx="2">
                  <c:v>-1.38</c:v>
                </c:pt>
                <c:pt idx="3">
                  <c:v>7.99</c:v>
                </c:pt>
                <c:pt idx="4">
                  <c:v>2.14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1960992"/>
        <c:axId val="361962168"/>
      </c:lineChart>
      <c:catAx>
        <c:axId val="3619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962168"/>
        <c:crosses val="autoZero"/>
        <c:auto val="1"/>
        <c:lblAlgn val="ctr"/>
        <c:lblOffset val="100"/>
        <c:tickLblSkip val="1"/>
        <c:tickMarkSkip val="1"/>
        <c:noMultiLvlLbl val="0"/>
      </c:catAx>
      <c:valAx>
        <c:axId val="361962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6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自動車整備工場事業特別会計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0.1</c:v>
                </c:pt>
                <c:pt idx="4">
                  <c:v>#N/A</c:v>
                </c:pt>
                <c:pt idx="5">
                  <c:v>0</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国民健康保険直営診療所事業特別会計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0.05</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0.03</c:v>
                </c:pt>
                <c:pt idx="4">
                  <c:v>#N/A</c:v>
                </c:pt>
                <c:pt idx="5">
                  <c:v>0.04</c:v>
                </c:pt>
                <c:pt idx="6">
                  <c:v>#N/A</c:v>
                </c:pt>
                <c:pt idx="7">
                  <c:v>0.25</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0.85</c:v>
                </c:pt>
                <c:pt idx="2">
                  <c:v>#N/A</c:v>
                </c:pt>
                <c:pt idx="3">
                  <c:v>0.01</c:v>
                </c:pt>
                <c:pt idx="4">
                  <c:v>#N/A</c:v>
                </c:pt>
                <c:pt idx="5">
                  <c:v>0.02</c:v>
                </c:pt>
                <c:pt idx="6">
                  <c:v>#N/A</c:v>
                </c:pt>
                <c:pt idx="7">
                  <c:v>0.15</c:v>
                </c:pt>
                <c:pt idx="8">
                  <c:v>#N/A</c:v>
                </c:pt>
                <c:pt idx="9">
                  <c:v>0.34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1.56</c:v>
                </c:pt>
                <c:pt idx="2">
                  <c:v>#N/A</c:v>
                </c:pt>
                <c:pt idx="3">
                  <c:v>1.08</c:v>
                </c:pt>
                <c:pt idx="4">
                  <c:v>#N/A</c:v>
                </c:pt>
                <c:pt idx="5">
                  <c:v>1.73</c:v>
                </c:pt>
                <c:pt idx="6">
                  <c:v>#N/A</c:v>
                </c:pt>
                <c:pt idx="7">
                  <c:v>2.71</c:v>
                </c:pt>
                <c:pt idx="8">
                  <c:v>#N/A</c:v>
                </c:pt>
                <c:pt idx="9">
                  <c:v>1.62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8.91</c:v>
                </c:pt>
                <c:pt idx="2">
                  <c:v>#N/A</c:v>
                </c:pt>
                <c:pt idx="3">
                  <c:v>9.4600000000000009</c:v>
                </c:pt>
                <c:pt idx="4">
                  <c:v>#N/A</c:v>
                </c:pt>
                <c:pt idx="5">
                  <c:v>9.56</c:v>
                </c:pt>
                <c:pt idx="6">
                  <c:v>#N/A</c:v>
                </c:pt>
                <c:pt idx="7">
                  <c:v>8.76</c:v>
                </c:pt>
                <c:pt idx="8">
                  <c:v>#N/A</c:v>
                </c:pt>
                <c:pt idx="9">
                  <c:v>7.85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1964912"/>
        <c:axId val="361966088"/>
      </c:barChart>
      <c:catAx>
        <c:axId val="36196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966088"/>
        <c:crosses val="autoZero"/>
        <c:auto val="1"/>
        <c:lblAlgn val="ctr"/>
        <c:lblOffset val="100"/>
        <c:tickLblSkip val="1"/>
        <c:tickMarkSkip val="1"/>
        <c:noMultiLvlLbl val="0"/>
      </c:catAx>
      <c:valAx>
        <c:axId val="36196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6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586</c:v>
                </c:pt>
                <c:pt idx="5">
                  <c:v>589</c:v>
                </c:pt>
                <c:pt idx="8">
                  <c:v>593</c:v>
                </c:pt>
                <c:pt idx="11">
                  <c:v>573</c:v>
                </c:pt>
                <c:pt idx="14">
                  <c:v>529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3</c:v>
                </c:pt>
                <c:pt idx="6">
                  <c:v>3</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9</c:v>
                </c:pt>
                <c:pt idx="6">
                  <c:v>5</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c:v>
                </c:pt>
                <c:pt idx="3">
                  <c:v>79</c:v>
                </c:pt>
                <c:pt idx="6">
                  <c:v>81</c:v>
                </c:pt>
                <c:pt idx="9">
                  <c:v>83</c:v>
                </c:pt>
                <c:pt idx="12">
                  <c:v>83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712</c:v>
                </c:pt>
                <c:pt idx="3">
                  <c:v>719</c:v>
                </c:pt>
                <c:pt idx="6">
                  <c:v>726</c:v>
                </c:pt>
                <c:pt idx="9">
                  <c:v>694</c:v>
                </c:pt>
                <c:pt idx="12">
                  <c:v>635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1967264"/>
        <c:axId val="36196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226</c:v>
                </c:pt>
                <c:pt idx="2">
                  <c:v>#N/A</c:v>
                </c:pt>
                <c:pt idx="3">
                  <c:v>#N/A</c:v>
                </c:pt>
                <c:pt idx="4">
                  <c:v>221</c:v>
                </c:pt>
                <c:pt idx="5">
                  <c:v>#N/A</c:v>
                </c:pt>
                <c:pt idx="6">
                  <c:v>#N/A</c:v>
                </c:pt>
                <c:pt idx="7">
                  <c:v>222</c:v>
                </c:pt>
                <c:pt idx="8">
                  <c:v>#N/A</c:v>
                </c:pt>
                <c:pt idx="9">
                  <c:v>#N/A</c:v>
                </c:pt>
                <c:pt idx="10">
                  <c:v>211</c:v>
                </c:pt>
                <c:pt idx="11">
                  <c:v>#N/A</c:v>
                </c:pt>
                <c:pt idx="12">
                  <c:v>#N/A</c:v>
                </c:pt>
                <c:pt idx="13">
                  <c:v>196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1967264"/>
        <c:axId val="361963344"/>
      </c:lineChart>
      <c:catAx>
        <c:axId val="36196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963344"/>
        <c:crosses val="autoZero"/>
        <c:auto val="1"/>
        <c:lblAlgn val="ctr"/>
        <c:lblOffset val="100"/>
        <c:tickLblSkip val="1"/>
        <c:tickMarkSkip val="1"/>
        <c:noMultiLvlLbl val="0"/>
      </c:catAx>
      <c:valAx>
        <c:axId val="36196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6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4034</c:v>
                </c:pt>
                <c:pt idx="5">
                  <c:v>3797</c:v>
                </c:pt>
                <c:pt idx="8">
                  <c:v>3777</c:v>
                </c:pt>
                <c:pt idx="11">
                  <c:v>3637</c:v>
                </c:pt>
                <c:pt idx="14">
                  <c:v>3640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291</c:v>
                </c:pt>
                <c:pt idx="5">
                  <c:v>277</c:v>
                </c:pt>
                <c:pt idx="8">
                  <c:v>240</c:v>
                </c:pt>
                <c:pt idx="11">
                  <c:v>252</c:v>
                </c:pt>
                <c:pt idx="14">
                  <c:v>1268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848</c:v>
                </c:pt>
                <c:pt idx="5">
                  <c:v>939</c:v>
                </c:pt>
                <c:pt idx="8">
                  <c:v>882</c:v>
                </c:pt>
                <c:pt idx="11">
                  <c:v>1050</c:v>
                </c:pt>
                <c:pt idx="14">
                  <c:v>1143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987</c:v>
                </c:pt>
                <c:pt idx="3">
                  <c:v>936</c:v>
                </c:pt>
                <c:pt idx="6">
                  <c:v>764</c:v>
                </c:pt>
                <c:pt idx="9">
                  <c:v>740</c:v>
                </c:pt>
                <c:pt idx="12">
                  <c:v>716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792</c:v>
                </c:pt>
                <c:pt idx="3">
                  <c:v>761</c:v>
                </c:pt>
                <c:pt idx="6">
                  <c:v>724</c:v>
                </c:pt>
                <c:pt idx="9">
                  <c:v>726</c:v>
                </c:pt>
                <c:pt idx="12">
                  <c:v>668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c:v>
                </c:pt>
                <c:pt idx="3">
                  <c:v>26</c:v>
                </c:pt>
                <c:pt idx="6">
                  <c:v>28</c:v>
                </c:pt>
                <c:pt idx="9">
                  <c:v>23</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4820</c:v>
                </c:pt>
                <c:pt idx="3">
                  <c:v>4564</c:v>
                </c:pt>
                <c:pt idx="6">
                  <c:v>4484</c:v>
                </c:pt>
                <c:pt idx="9">
                  <c:v>4240</c:v>
                </c:pt>
                <c:pt idx="12">
                  <c:v>5398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1968048"/>
        <c:axId val="361968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1461</c:v>
                </c:pt>
                <c:pt idx="2">
                  <c:v>#N/A</c:v>
                </c:pt>
                <c:pt idx="3">
                  <c:v>#N/A</c:v>
                </c:pt>
                <c:pt idx="4">
                  <c:v>1276</c:v>
                </c:pt>
                <c:pt idx="5">
                  <c:v>#N/A</c:v>
                </c:pt>
                <c:pt idx="6">
                  <c:v>#N/A</c:v>
                </c:pt>
                <c:pt idx="7">
                  <c:v>1103</c:v>
                </c:pt>
                <c:pt idx="8">
                  <c:v>#N/A</c:v>
                </c:pt>
                <c:pt idx="9">
                  <c:v>#N/A</c:v>
                </c:pt>
                <c:pt idx="10">
                  <c:v>791</c:v>
                </c:pt>
                <c:pt idx="11">
                  <c:v>#N/A</c:v>
                </c:pt>
                <c:pt idx="12">
                  <c:v>#N/A</c:v>
                </c:pt>
                <c:pt idx="13">
                  <c:v>749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1968048"/>
        <c:axId val="361968440"/>
      </c:lineChart>
      <c:catAx>
        <c:axId val="36196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968440"/>
        <c:crosses val="autoZero"/>
        <c:auto val="1"/>
        <c:lblAlgn val="ctr"/>
        <c:lblOffset val="100"/>
        <c:tickLblSkip val="1"/>
        <c:tickMarkSkip val="1"/>
        <c:noMultiLvlLbl val="0"/>
      </c:catAx>
      <c:valAx>
        <c:axId val="361968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6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{EDAD2AA7-87EF-4157-BC54-687199924CB0}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{4EB7182A-ED8A-4A20-8405-8E9F58BB1A4F}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{1B099649-20C4-4D9B-A457-EB5A7E95A7D3}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{A03266FB-E955-4612-9162-3F6A132B9FD8}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{7C154CD8-C0B5-46EE-8923-72384100FAC3}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{F7B9D356-3CE6-4A93-960F-4336BAA2D4E5}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{7E8C123E-452F-4B0A-A952-98CFB37F5005}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{E0DBC9E0-376D-4C4C-B090-3DE00D6C8ADC}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{C7757F8C-7D08-43E9-9478-B6B447213C93}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{2EAD7F04-3A12-4B0C-9E8C-3180F4DDA2B4}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9941808"/>
        <c:axId val="369939848"/>
      </c:scatterChart>
      <c:valAx>
        <c:axId val="369941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939848"/>
        <c:crosses val="autoZero"/>
        <c:crossBetween val="midCat"/>
      </c:valAx>
      <c:valAx>
        <c:axId val="369939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94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{48A39C66-226C-429B-85DF-43AD96185123}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{9250E4E2-A13C-4AC7-AB56-811C3D7BDDA8}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{4D4C5CAF-C3BE-4D0D-8903-7152DDF44FAB}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{01359724-32D4-4CC1-95AB-0F4ACEFF8551}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{5E3E5B40-AA09-4CF6-92C9-81AD8BE3F1CD}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12.6</c:v>
                </c:pt>
                <c:pt idx="2">
                  <c:v>12.5</c:v>
                </c:pt>
                <c:pt idx="3">
                  <c:v>12.2</c:v>
                </c:pt>
                <c:pt idx="4">
                  <c:v>11.5</c:v>
                </c:pt>
              </c:numCache>
            </c:numRef>
          </c:xVal>
          <c:yVal>
            <c:numRef>
              <c:f>公会計指標分析・財政指標組合せ分析表!$K$73:$O$73</c:f>
              <c:numCache>
                <c:formatCode>#,##0.0;"▲ "#,##0.0</c:formatCode>
                <c:ptCount val="5"/>
                <c:pt idx="0">
                  <c:v>81.599999999999994</c:v>
                </c:pt>
                <c:pt idx="1">
                  <c:v>71.2</c:v>
                </c:pt>
                <c:pt idx="2">
                  <c:v>63.7</c:v>
                </c:pt>
                <c:pt idx="3">
                  <c:v>43.2</c:v>
                </c:pt>
                <c:pt idx="4">
                  <c:v>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{BE805CB3-40B8-433C-B6B9-96B97069EA84}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{C960DF09-FD8A-4BD6-A4DB-AB32B9A9F2A4}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{ADF57797-107A-4C07-8C57-AF32272AFB8F}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{2419D861-F7E2-469F-ABC0-E4758EA0D2C8}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{66D2F63E-A29F-402F-86FC-F7FD6456644A}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9943376"/>
        <c:axId val="369943768"/>
      </c:scatterChart>
      <c:valAx>
        <c:axId val="369943376"/>
        <c:scaling>
          <c:orientation val="minMax"/>
          <c:max val="13.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943768"/>
        <c:crosses val="autoZero"/>
        <c:crossBetween val="midCat"/>
      </c:valAx>
      <c:valAx>
        <c:axId val="369943768"/>
        <c:scaling>
          <c:orientation val="minMax"/>
          <c:max val="9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94337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北海道奥尻町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・元利償還金については、南西沖地震復旧･復興関連の償還の影響が減少傾向であるものの、臨時財政対策債の発行により、逓減傾向である。</a:t>
          </a:r>
        </a:p>
        <a:p>
          <a:r>
            <a:rPr kumimoji="1" lang="ja-JP" altLang="en-US" sz="1200">
              <a:latin typeface="ＭＳ ゴシック" pitchFamily="49" charset="-128"/>
              <a:ea typeface="ＭＳ ゴシック" pitchFamily="49" charset="-128"/>
            </a:rPr>
            <a:t>・公営企業債の繰入は、資本費平準化債の発行により、逓減傾向であったが、今後は、特定環境公共下水道の事業再開、簡易水道統合事業等により、増加傾向が見込まれる。</a:t>
          </a:r>
        </a:p>
        <a:p>
          <a:r>
            <a:rPr kumimoji="1" lang="ja-JP" altLang="en-US" sz="1200">
              <a:latin typeface="ＭＳ ゴシック" pitchFamily="49" charset="-128"/>
              <a:ea typeface="ＭＳ ゴシック" pitchFamily="49" charset="-128"/>
            </a:rPr>
            <a:t>・一時借入金については、地方債発行額にも影響を受けるため、このまま推移していくものと考えている。</a:t>
          </a:r>
        </a:p>
        <a:p>
          <a:r>
            <a:rPr kumimoji="1" lang="ja-JP" altLang="en-US" sz="1200">
              <a:latin typeface="ＭＳ ゴシック" pitchFamily="49" charset="-128"/>
              <a:ea typeface="ＭＳ ゴシック" pitchFamily="49" charset="-128"/>
            </a:rPr>
            <a:t>・算入公債費等については、元利償還金が減少傾向であることから、連動して減少傾向が続くものと見込まれる。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北海道奥尻町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・公営企業債等繰入見込額については、元利償還の開始に伴い、増加の傾向となる。</a:t>
          </a:r>
        </a:p>
        <a:p>
          <a:r>
            <a:rPr kumimoji="1" lang="ja-JP" altLang="en-US" sz="1200">
              <a:latin typeface="ＭＳ ゴシック" pitchFamily="49" charset="-128"/>
              <a:ea typeface="ＭＳ ゴシック" pitchFamily="49" charset="-128"/>
            </a:rPr>
            <a:t>・退職手当負担見込額は、職員数の減少とともに減少傾向となる見込である。</a:t>
          </a:r>
        </a:p>
        <a:p>
          <a:r>
            <a:rPr kumimoji="1" lang="ja-JP" altLang="en-US" sz="1200">
              <a:latin typeface="ＭＳ ゴシック" pitchFamily="49" charset="-128"/>
              <a:ea typeface="ＭＳ ゴシック" pitchFamily="49" charset="-128"/>
            </a:rPr>
            <a:t>・基準財政需要額算入見込額も、地方債の現在高と同様減少傾向が見込まれる。</a:t>
          </a:r>
        </a:p>
        <a:p>
          <a:r>
            <a:rPr kumimoji="1" lang="ja-JP" altLang="en-US" sz="1200">
              <a:latin typeface="ＭＳ ゴシック" pitchFamily="49" charset="-128"/>
              <a:ea typeface="ＭＳ ゴシック" pitchFamily="49" charset="-128"/>
            </a:rPr>
            <a:t>・将来負担比率の分子は、普通交付税と臨時財政対策債の減少により、減少傾向が見込まれる。</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・人口の減少や高齢化に加え、主産業である漁業や観光業の不振により、財政基盤は非常に弱く、指数については、</a:t>
          </a:r>
          <a:r>
            <a:rPr kumimoji="1" lang="en-US" altLang="ja-JP" sz="1300">
              <a:latin typeface="ＭＳ ゴシック" panose="020B0609070205080204" pitchFamily="49" charset="-128"/>
              <a:ea typeface="ＭＳ ゴシック" panose="020B0609070205080204" pitchFamily="49" charset="-128"/>
            </a:rPr>
            <a:t>0.14</a:t>
          </a:r>
          <a:r>
            <a:rPr kumimoji="1" lang="ja-JP" altLang="en-US" sz="1300">
              <a:latin typeface="ＭＳ ゴシック" panose="020B0609070205080204" pitchFamily="49" charset="-128"/>
              <a:ea typeface="ＭＳ ゴシック" panose="020B0609070205080204" pitchFamily="49" charset="-128"/>
            </a:rPr>
            <a:t>と類似団体平均を</a:t>
          </a:r>
          <a:r>
            <a:rPr kumimoji="1" lang="en-US" altLang="ja-JP" sz="1300">
              <a:latin typeface="ＭＳ ゴシック" panose="020B0609070205080204" pitchFamily="49" charset="-128"/>
              <a:ea typeface="ＭＳ ゴシック" panose="020B0609070205080204" pitchFamily="49" charset="-128"/>
            </a:rPr>
            <a:t>0.08</a:t>
          </a:r>
          <a:r>
            <a:rPr kumimoji="1" lang="ja-JP" altLang="en-US" sz="1300">
              <a:latin typeface="ＭＳ ゴシック" panose="020B0609070205080204" pitchFamily="49" charset="-128"/>
              <a:ea typeface="ＭＳ ゴシック" panose="020B0609070205080204" pitchFamily="49" charset="-128"/>
            </a:rPr>
            <a:t>ポイント下回っている。</a:t>
          </a:r>
        </a:p>
        <a:p>
          <a:r>
            <a:rPr kumimoji="1" lang="ja-JP" altLang="en-US" sz="1300">
              <a:latin typeface="ＭＳ ゴシック" panose="020B0609070205080204" pitchFamily="49" charset="-128"/>
              <a:ea typeface="ＭＳ ゴシック" panose="020B0609070205080204" pitchFamily="49" charset="-128"/>
            </a:rPr>
            <a:t>　今後も行政組織の運営に係る経常経費の徹底的な見直しと、行財政改革実行プランに沿った施策の重点化に努め、活力あるまちづくりを展開しつつ、行政の効率化を進めることにより、財政基盤の強化を図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140970</xdr:rowOff>
    </xdr:to>
    <xdr:cxnSp macro="">
      <xdr:nvCxnSpPr>
        <xdr:cNvPr id="70" name="直線コネクタ 69"/>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・平成５年の北海道南西沖地震災害関連の公債費が平成</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年度をピークに減少し、また大幅な職員の定年退職期を迎え、退職者不補充による人件費削減を図られ、経常収支比率は改善されたものの、依然類似団体を</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ポイント上回っている状況となっている。</a:t>
          </a:r>
        </a:p>
        <a:p>
          <a:r>
            <a:rPr kumimoji="1" lang="ja-JP" altLang="en-US" sz="1300">
              <a:latin typeface="ＭＳ ゴシック" panose="020B0609070205080204" pitchFamily="49" charset="-128"/>
              <a:ea typeface="ＭＳ ゴシック" panose="020B0609070205080204" pitchFamily="49" charset="-128"/>
            </a:rPr>
            <a:t>　今後においても、簡易水道・下水道施設の大型整備事業により、事業費の上昇傾向とはなっているが、全ての事務事業の総点検を行い、計画的に廃止・縮小を進め、経常経費の抑制を図っていく。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3048</xdr:rowOff>
    </xdr:from>
    <xdr:to>
      <xdr:col>7</xdr:col>
      <xdr:colOff>152400</xdr:colOff>
      <xdr:row>65</xdr:row>
      <xdr:rowOff>53721</xdr:rowOff>
    </xdr:to>
    <xdr:cxnSp macro="">
      <xdr:nvCxnSpPr>
        <xdr:cNvPr id="128" name="直線コネクタ 127"/>
        <xdr:cNvCxnSpPr/>
      </xdr:nvCxnSpPr>
      <xdr:spPr>
        <a:xfrm>
          <a:off x="4114800" y="1114729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97155</xdr:rowOff>
    </xdr:to>
    <xdr:cxnSp macro="">
      <xdr:nvCxnSpPr>
        <xdr:cNvPr id="131" name="直線コネクタ 130"/>
        <xdr:cNvCxnSpPr/>
      </xdr:nvCxnSpPr>
      <xdr:spPr>
        <a:xfrm flipV="1">
          <a:off x="3225800" y="1114729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97155</xdr:rowOff>
    </xdr:to>
    <xdr:cxnSp macro="">
      <xdr:nvCxnSpPr>
        <xdr:cNvPr id="134" name="直線コネクタ 133"/>
        <xdr:cNvCxnSpPr/>
      </xdr:nvCxnSpPr>
      <xdr:spPr>
        <a:xfrm>
          <a:off x="2336800" y="112293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44069</xdr:rowOff>
    </xdr:from>
    <xdr:to>
      <xdr:col>3</xdr:col>
      <xdr:colOff>279400</xdr:colOff>
      <xdr:row>65</xdr:row>
      <xdr:rowOff>85090</xdr:rowOff>
    </xdr:to>
    <xdr:cxnSp macro="">
      <xdr:nvCxnSpPr>
        <xdr:cNvPr id="137" name="直線コネクタ 136"/>
        <xdr:cNvCxnSpPr/>
      </xdr:nvCxnSpPr>
      <xdr:spPr>
        <a:xfrm>
          <a:off x="1447800" y="1118831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2921</xdr:rowOff>
    </xdr:from>
    <xdr:to>
      <xdr:col>7</xdr:col>
      <xdr:colOff>203200</xdr:colOff>
      <xdr:row>65</xdr:row>
      <xdr:rowOff>104521</xdr:rowOff>
    </xdr:to>
    <xdr:sp macro="" textlink="">
      <xdr:nvSpPr>
        <xdr:cNvPr id="147" name="円/楕円 146"/>
        <xdr:cNvSpPr/>
      </xdr:nvSpPr>
      <xdr:spPr>
        <a:xfrm>
          <a:off x="4902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146448</xdr:rowOff>
    </xdr:from>
    <xdr:ext cx="762000" cy="259045"/>
    <xdr:sp macro="" textlink="">
      <xdr:nvSpPr>
        <xdr:cNvPr id="148" name="財政構造の弾力性該当値テキスト"/>
        <xdr:cNvSpPr txBox="1"/>
      </xdr:nvSpPr>
      <xdr:spPr>
        <a:xfrm>
          <a:off x="5041900" y="11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123698</xdr:rowOff>
    </xdr:from>
    <xdr:to>
      <xdr:col>6</xdr:col>
      <xdr:colOff>50800</xdr:colOff>
      <xdr:row>65</xdr:row>
      <xdr:rowOff>53848</xdr:rowOff>
    </xdr:to>
    <xdr:sp macro="" textlink="">
      <xdr:nvSpPr>
        <xdr:cNvPr id="149" name="円/楕円 148"/>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38625</xdr:rowOff>
    </xdr:from>
    <xdr:ext cx="736600" cy="259045"/>
    <xdr:sp macro="" textlink="">
      <xdr:nvSpPr>
        <xdr:cNvPr id="150" name="テキスト ボックス 149"/>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1" name="円/楕円 150"/>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2" name="テキスト ボックス 151"/>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3" name="円/楕円 152"/>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4" name="テキスト ボックス 153"/>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164719</xdr:rowOff>
    </xdr:from>
    <xdr:to>
      <xdr:col>2</xdr:col>
      <xdr:colOff>127000</xdr:colOff>
      <xdr:row>65</xdr:row>
      <xdr:rowOff>94869</xdr:rowOff>
    </xdr:to>
    <xdr:sp macro="" textlink="">
      <xdr:nvSpPr>
        <xdr:cNvPr id="155" name="円/楕円 154"/>
        <xdr:cNvSpPr/>
      </xdr:nvSpPr>
      <xdr:spPr>
        <a:xfrm>
          <a:off x="1397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79646</xdr:rowOff>
    </xdr:from>
    <xdr:ext cx="762000" cy="259045"/>
    <xdr:sp macro="" textlink="">
      <xdr:nvSpPr>
        <xdr:cNvPr id="156" name="テキスト ボックス 155"/>
        <xdr:cNvSpPr txBox="1"/>
      </xdr:nvSpPr>
      <xdr:spPr>
        <a:xfrm>
          <a:off x="1066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・人件費・物件費等の合計額の人口１人当たりの金額が類似団体平均を上回っている要因となっているのは、主に人件費によるものである。</a:t>
          </a:r>
        </a:p>
        <a:p>
          <a:r>
            <a:rPr kumimoji="1" lang="ja-JP" altLang="en-US" sz="1100">
              <a:latin typeface="ＭＳ ゴシック" panose="020B0609070205080204" pitchFamily="49" charset="-128"/>
              <a:ea typeface="ＭＳ ゴシック" panose="020B0609070205080204" pitchFamily="49" charset="-128"/>
            </a:rPr>
            <a:t>　これは離島単独の立地により、町有バス事業、町営自動車整備工場事業、発電所受託事業、空港管理受託事業を行っており、加えて高等学校についても平成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年度から町立化となったことによる職員数の増加が要因となっている。</a:t>
          </a:r>
        </a:p>
        <a:p>
          <a:r>
            <a:rPr kumimoji="1" lang="ja-JP" altLang="en-US" sz="1100">
              <a:latin typeface="ＭＳ ゴシック" panose="020B0609070205080204" pitchFamily="49" charset="-128"/>
              <a:ea typeface="ＭＳ ゴシック" panose="020B0609070205080204" pitchFamily="49" charset="-128"/>
            </a:rPr>
            <a:t>　人件費抑制の対策として今後は民間でも実施可能な事務事業については、指定管理者制度の導入などにより民間への委託化を進め、コストの低減を検討し、経費の縮減を図る。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67545</xdr:rowOff>
    </xdr:from>
    <xdr:to>
      <xdr:col>7</xdr:col>
      <xdr:colOff>152400</xdr:colOff>
      <xdr:row>82</xdr:row>
      <xdr:rowOff>105039</xdr:rowOff>
    </xdr:to>
    <xdr:cxnSp macro="">
      <xdr:nvCxnSpPr>
        <xdr:cNvPr id="188" name="直線コネクタ 187"/>
        <xdr:cNvCxnSpPr/>
      </xdr:nvCxnSpPr>
      <xdr:spPr>
        <a:xfrm>
          <a:off x="4114800" y="14126445"/>
          <a:ext cx="838200" cy="3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57052</xdr:rowOff>
    </xdr:from>
    <xdr:to>
      <xdr:col>6</xdr:col>
      <xdr:colOff>0</xdr:colOff>
      <xdr:row>82</xdr:row>
      <xdr:rowOff>67545</xdr:rowOff>
    </xdr:to>
    <xdr:cxnSp macro="">
      <xdr:nvCxnSpPr>
        <xdr:cNvPr id="191" name="直線コネクタ 190"/>
        <xdr:cNvCxnSpPr/>
      </xdr:nvCxnSpPr>
      <xdr:spPr>
        <a:xfrm>
          <a:off x="3225800" y="14115952"/>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49400</xdr:rowOff>
    </xdr:from>
    <xdr:to>
      <xdr:col>4</xdr:col>
      <xdr:colOff>482600</xdr:colOff>
      <xdr:row>82</xdr:row>
      <xdr:rowOff>57052</xdr:rowOff>
    </xdr:to>
    <xdr:cxnSp macro="">
      <xdr:nvCxnSpPr>
        <xdr:cNvPr id="194" name="直線コネクタ 193"/>
        <xdr:cNvCxnSpPr/>
      </xdr:nvCxnSpPr>
      <xdr:spPr>
        <a:xfrm>
          <a:off x="2336800" y="14108300"/>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49400</xdr:rowOff>
    </xdr:from>
    <xdr:to>
      <xdr:col>3</xdr:col>
      <xdr:colOff>279400</xdr:colOff>
      <xdr:row>82</xdr:row>
      <xdr:rowOff>55411</xdr:rowOff>
    </xdr:to>
    <xdr:cxnSp macro="">
      <xdr:nvCxnSpPr>
        <xdr:cNvPr id="197" name="直線コネクタ 196"/>
        <xdr:cNvCxnSpPr/>
      </xdr:nvCxnSpPr>
      <xdr:spPr>
        <a:xfrm flipV="1">
          <a:off x="1447800" y="14108300"/>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54239</xdr:rowOff>
    </xdr:from>
    <xdr:to>
      <xdr:col>7</xdr:col>
      <xdr:colOff>203200</xdr:colOff>
      <xdr:row>82</xdr:row>
      <xdr:rowOff>155839</xdr:rowOff>
    </xdr:to>
    <xdr:sp macro="" textlink="">
      <xdr:nvSpPr>
        <xdr:cNvPr id="207" name="円/楕円 206"/>
        <xdr:cNvSpPr/>
      </xdr:nvSpPr>
      <xdr:spPr>
        <a:xfrm>
          <a:off x="4902200" y="141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26316</xdr:rowOff>
    </xdr:from>
    <xdr:ext cx="762000" cy="259045"/>
    <xdr:sp macro="" textlink="">
      <xdr:nvSpPr>
        <xdr:cNvPr id="208" name="人件費・物件費等の状況該当値テキスト"/>
        <xdr:cNvSpPr txBox="1"/>
      </xdr:nvSpPr>
      <xdr:spPr>
        <a:xfrm>
          <a:off x="5041900" y="140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16745</xdr:rowOff>
    </xdr:from>
    <xdr:to>
      <xdr:col>6</xdr:col>
      <xdr:colOff>50800</xdr:colOff>
      <xdr:row>82</xdr:row>
      <xdr:rowOff>118345</xdr:rowOff>
    </xdr:to>
    <xdr:sp macro="" textlink="">
      <xdr:nvSpPr>
        <xdr:cNvPr id="209" name="円/楕円 208"/>
        <xdr:cNvSpPr/>
      </xdr:nvSpPr>
      <xdr:spPr>
        <a:xfrm>
          <a:off x="4064000" y="140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103122</xdr:rowOff>
    </xdr:from>
    <xdr:ext cx="736600" cy="259045"/>
    <xdr:sp macro="" textlink="">
      <xdr:nvSpPr>
        <xdr:cNvPr id="210" name="テキスト ボックス 209"/>
        <xdr:cNvSpPr txBox="1"/>
      </xdr:nvSpPr>
      <xdr:spPr>
        <a:xfrm>
          <a:off x="3733800" y="1416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508,381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6252</xdr:rowOff>
    </xdr:from>
    <xdr:to>
      <xdr:col>4</xdr:col>
      <xdr:colOff>533400</xdr:colOff>
      <xdr:row>82</xdr:row>
      <xdr:rowOff>107852</xdr:rowOff>
    </xdr:to>
    <xdr:sp macro="" textlink="">
      <xdr:nvSpPr>
        <xdr:cNvPr id="211" name="円/楕円 210"/>
        <xdr:cNvSpPr/>
      </xdr:nvSpPr>
      <xdr:spPr>
        <a:xfrm>
          <a:off x="3175000" y="140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92629</xdr:rowOff>
    </xdr:from>
    <xdr:ext cx="762000" cy="259045"/>
    <xdr:sp macro="" textlink="">
      <xdr:nvSpPr>
        <xdr:cNvPr id="212" name="テキスト ボックス 211"/>
        <xdr:cNvSpPr txBox="1"/>
      </xdr:nvSpPr>
      <xdr:spPr>
        <a:xfrm>
          <a:off x="2844800" y="1415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486,640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170050</xdr:rowOff>
    </xdr:from>
    <xdr:to>
      <xdr:col>3</xdr:col>
      <xdr:colOff>330200</xdr:colOff>
      <xdr:row>82</xdr:row>
      <xdr:rowOff>100200</xdr:rowOff>
    </xdr:to>
    <xdr:sp macro="" textlink="">
      <xdr:nvSpPr>
        <xdr:cNvPr id="213" name="円/楕円 212"/>
        <xdr:cNvSpPr/>
      </xdr:nvSpPr>
      <xdr:spPr>
        <a:xfrm>
          <a:off x="2286000" y="140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84977</xdr:rowOff>
    </xdr:from>
    <xdr:ext cx="762000" cy="259045"/>
    <xdr:sp macro="" textlink="">
      <xdr:nvSpPr>
        <xdr:cNvPr id="214" name="テキスト ボックス 213"/>
        <xdr:cNvSpPr txBox="1"/>
      </xdr:nvSpPr>
      <xdr:spPr>
        <a:xfrm>
          <a:off x="1955800" y="141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470,785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4611</xdr:rowOff>
    </xdr:from>
    <xdr:to>
      <xdr:col>2</xdr:col>
      <xdr:colOff>127000</xdr:colOff>
      <xdr:row>82</xdr:row>
      <xdr:rowOff>106211</xdr:rowOff>
    </xdr:to>
    <xdr:sp macro="" textlink="">
      <xdr:nvSpPr>
        <xdr:cNvPr id="215" name="円/楕円 214"/>
        <xdr:cNvSpPr/>
      </xdr:nvSpPr>
      <xdr:spPr>
        <a:xfrm>
          <a:off x="1397000" y="140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90988</xdr:rowOff>
    </xdr:from>
    <xdr:ext cx="762000" cy="259045"/>
    <xdr:sp macro="" textlink="">
      <xdr:nvSpPr>
        <xdr:cNvPr id="216" name="テキスト ボックス 215"/>
        <xdr:cNvSpPr txBox="1"/>
      </xdr:nvSpPr>
      <xdr:spPr>
        <a:xfrm>
          <a:off x="1066800" y="141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・給与体系の運用と財政状況の悪化のため、独自削減（平成</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年度～</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相当削減、平成</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年度～</a:t>
          </a:r>
          <a:r>
            <a:rPr kumimoji="1" lang="en-US" altLang="ja-JP" sz="1300">
              <a:latin typeface="ＭＳ ゴシック" panose="020B0609070205080204" pitchFamily="49" charset="-128"/>
              <a:ea typeface="ＭＳ ゴシック" panose="020B0609070205080204" pitchFamily="49" charset="-128"/>
            </a:rPr>
            <a:t>6%</a:t>
          </a:r>
          <a:r>
            <a:rPr kumimoji="1" lang="ja-JP" altLang="en-US" sz="1300">
              <a:latin typeface="ＭＳ ゴシック" panose="020B0609070205080204" pitchFamily="49" charset="-128"/>
              <a:ea typeface="ＭＳ ゴシック" panose="020B0609070205080204" pitchFamily="49" charset="-128"/>
            </a:rPr>
            <a:t>相当削減、平成</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年度～</a:t>
          </a:r>
          <a:r>
            <a:rPr kumimoji="1" lang="en-US" altLang="ja-JP" sz="1300">
              <a:latin typeface="ＭＳ ゴシック" panose="020B0609070205080204" pitchFamily="49" charset="-128"/>
              <a:ea typeface="ＭＳ ゴシック" panose="020B0609070205080204" pitchFamily="49" charset="-128"/>
            </a:rPr>
            <a:t>4.5%</a:t>
          </a:r>
          <a:r>
            <a:rPr kumimoji="1" lang="ja-JP" altLang="en-US" sz="1300">
              <a:latin typeface="ＭＳ ゴシック" panose="020B0609070205080204" pitchFamily="49" charset="-128"/>
              <a:ea typeface="ＭＳ ゴシック" panose="020B0609070205080204" pitchFamily="49" charset="-128"/>
            </a:rPr>
            <a:t>相当削減、平成</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年度～</a:t>
          </a:r>
          <a:r>
            <a:rPr kumimoji="1" lang="en-US" altLang="ja-JP" sz="1300">
              <a:latin typeface="ＭＳ ゴシック" panose="020B0609070205080204" pitchFamily="49" charset="-128"/>
              <a:ea typeface="ＭＳ ゴシック" panose="020B0609070205080204" pitchFamily="49" charset="-128"/>
            </a:rPr>
            <a:t>3.8%</a:t>
          </a:r>
          <a:r>
            <a:rPr kumimoji="1" lang="ja-JP" altLang="en-US" sz="1300">
              <a:latin typeface="ＭＳ ゴシック" panose="020B0609070205080204" pitchFamily="49" charset="-128"/>
              <a:ea typeface="ＭＳ ゴシック" panose="020B0609070205080204" pitchFamily="49" charset="-128"/>
            </a:rPr>
            <a:t>相当削減、平成</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年度～</a:t>
          </a:r>
          <a:r>
            <a:rPr kumimoji="1" lang="en-US" altLang="ja-JP" sz="1300">
              <a:latin typeface="ＭＳ ゴシック" panose="020B0609070205080204" pitchFamily="49" charset="-128"/>
              <a:ea typeface="ＭＳ ゴシック" panose="020B0609070205080204" pitchFamily="49" charset="-128"/>
            </a:rPr>
            <a:t>3.3%</a:t>
          </a:r>
          <a:r>
            <a:rPr kumimoji="1" lang="ja-JP" altLang="en-US" sz="1300">
              <a:latin typeface="ＭＳ ゴシック" panose="020B0609070205080204" pitchFamily="49" charset="-128"/>
              <a:ea typeface="ＭＳ ゴシック" panose="020B0609070205080204" pitchFamily="49" charset="-128"/>
            </a:rPr>
            <a:t>相当削減）を実施しており、削減額の縮小により類似団体平均とほぼ同水準となった。</a:t>
          </a:r>
        </a:p>
        <a:p>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年度においては退職者の増加等により平均より</a:t>
          </a:r>
          <a:r>
            <a:rPr kumimoji="1" lang="en-US" altLang="ja-JP" sz="1300">
              <a:latin typeface="ＭＳ ゴシック" panose="020B0609070205080204" pitchFamily="49" charset="-128"/>
              <a:ea typeface="ＭＳ ゴシック" panose="020B0609070205080204" pitchFamily="49" charset="-128"/>
            </a:rPr>
            <a:t>2.3</a:t>
          </a:r>
          <a:r>
            <a:rPr kumimoji="1" lang="ja-JP" altLang="en-US" sz="1300">
              <a:latin typeface="ＭＳ ゴシック" panose="020B0609070205080204" pitchFamily="49" charset="-128"/>
              <a:ea typeface="ＭＳ ゴシック" panose="020B0609070205080204" pitchFamily="49" charset="-128"/>
            </a:rPr>
            <a:t>ポイント低い状態となっており、今後においても給与全般の総点検を行い、給与の適正化に努める。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146368</xdr:rowOff>
    </xdr:from>
    <xdr:to>
      <xdr:col>24</xdr:col>
      <xdr:colOff>558800</xdr:colOff>
      <xdr:row>85</xdr:row>
      <xdr:rowOff>146368</xdr:rowOff>
    </xdr:to>
    <xdr:cxnSp macro="">
      <xdr:nvCxnSpPr>
        <xdr:cNvPr id="246" name="直線コネクタ 245"/>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146368</xdr:rowOff>
    </xdr:from>
    <xdr:to>
      <xdr:col>23</xdr:col>
      <xdr:colOff>406400</xdr:colOff>
      <xdr:row>86</xdr:row>
      <xdr:rowOff>101600</xdr:rowOff>
    </xdr:to>
    <xdr:cxnSp macro="">
      <xdr:nvCxnSpPr>
        <xdr:cNvPr id="249" name="直線コネクタ 248"/>
        <xdr:cNvCxnSpPr/>
      </xdr:nvCxnSpPr>
      <xdr:spPr>
        <a:xfrm flipV="1">
          <a:off x="15290800" y="1471961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11113</xdr:rowOff>
    </xdr:from>
    <xdr:to>
      <xdr:col>22</xdr:col>
      <xdr:colOff>203200</xdr:colOff>
      <xdr:row>86</xdr:row>
      <xdr:rowOff>101600</xdr:rowOff>
    </xdr:to>
    <xdr:cxnSp macro="">
      <xdr:nvCxnSpPr>
        <xdr:cNvPr id="252" name="直線コネクタ 251"/>
        <xdr:cNvCxnSpPr/>
      </xdr:nvCxnSpPr>
      <xdr:spPr>
        <a:xfrm>
          <a:off x="14401800" y="1475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88</xdr:row>
      <xdr:rowOff>66357</xdr:rowOff>
    </xdr:to>
    <xdr:cxnSp macro="">
      <xdr:nvCxnSpPr>
        <xdr:cNvPr id="255" name="直線コネクタ 254"/>
        <xdr:cNvCxnSpPr/>
      </xdr:nvCxnSpPr>
      <xdr:spPr>
        <a:xfrm flipV="1">
          <a:off x="13512800" y="14755813"/>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95568</xdr:rowOff>
    </xdr:from>
    <xdr:to>
      <xdr:col>24</xdr:col>
      <xdr:colOff>609600</xdr:colOff>
      <xdr:row>86</xdr:row>
      <xdr:rowOff>25718</xdr:rowOff>
    </xdr:to>
    <xdr:sp macro="" textlink="">
      <xdr:nvSpPr>
        <xdr:cNvPr id="265" name="円/楕円 264"/>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112095</xdr:rowOff>
    </xdr:from>
    <xdr:ext cx="762000" cy="259045"/>
    <xdr:sp macro="" textlink="">
      <xdr:nvSpPr>
        <xdr:cNvPr id="266"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95568</xdr:rowOff>
    </xdr:from>
    <xdr:to>
      <xdr:col>23</xdr:col>
      <xdr:colOff>457200</xdr:colOff>
      <xdr:row>86</xdr:row>
      <xdr:rowOff>25718</xdr:rowOff>
    </xdr:to>
    <xdr:sp macro="" textlink="">
      <xdr:nvSpPr>
        <xdr:cNvPr id="267" name="円/楕円 266"/>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35895</xdr:rowOff>
    </xdr:from>
    <xdr:ext cx="736600" cy="259045"/>
    <xdr:sp macro="" textlink="">
      <xdr:nvSpPr>
        <xdr:cNvPr id="268" name="テキスト ボックス 267"/>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69" name="円/楕円 26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0" name="テキスト ボックス 26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131763</xdr:rowOff>
    </xdr:from>
    <xdr:to>
      <xdr:col>21</xdr:col>
      <xdr:colOff>50800</xdr:colOff>
      <xdr:row>86</xdr:row>
      <xdr:rowOff>61913</xdr:rowOff>
    </xdr:to>
    <xdr:sp macro="" textlink="">
      <xdr:nvSpPr>
        <xdr:cNvPr id="271" name="円/楕円 270"/>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72090</xdr:rowOff>
    </xdr:from>
    <xdr:ext cx="762000" cy="259045"/>
    <xdr:sp macro="" textlink="">
      <xdr:nvSpPr>
        <xdr:cNvPr id="272" name="テキスト ボックス 271"/>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15557</xdr:rowOff>
    </xdr:from>
    <xdr:to>
      <xdr:col>19</xdr:col>
      <xdr:colOff>533400</xdr:colOff>
      <xdr:row>88</xdr:row>
      <xdr:rowOff>117157</xdr:rowOff>
    </xdr:to>
    <xdr:sp macro="" textlink="">
      <xdr:nvSpPr>
        <xdr:cNvPr id="273" name="円/楕円 272"/>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127334</xdr:rowOff>
    </xdr:from>
    <xdr:ext cx="762000" cy="259045"/>
    <xdr:sp macro="" textlink="">
      <xdr:nvSpPr>
        <xdr:cNvPr id="274" name="テキスト ボックス 273"/>
        <xdr:cNvSpPr txBox="1"/>
      </xdr:nvSpPr>
      <xdr:spPr>
        <a:xfrm>
          <a:off x="13131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・離島という立地条件から前述の独自事業（町有バス事業など）を直営で行なっており、加えて高等学校についても平成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年度から町立となったことに伴う教育職員の増加あり、類似団体や他団体と比較すると平均を大幅に上回っている状況となっている。</a:t>
          </a:r>
        </a:p>
        <a:p>
          <a:r>
            <a:rPr kumimoji="1" lang="ja-JP" altLang="en-US" sz="1100">
              <a:latin typeface="ＭＳ ゴシック" panose="020B0609070205080204" pitchFamily="49" charset="-128"/>
              <a:ea typeface="ＭＳ ゴシック" panose="020B0609070205080204" pitchFamily="49" charset="-128"/>
            </a:rPr>
            <a:t>　職員の定年退職者が増加している状況ではあるが、行政サービスの水準を維持しつつも、各種事務事業の民間活用などの検討や類似団体又は類似する離島行政などの状況を把握し、職員数の削減を図るとともに、行財政改革実行プラン等に沿った事務事業の見直しを行い、定員管理の適正化を図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63893</xdr:rowOff>
    </xdr:from>
    <xdr:to>
      <xdr:col>24</xdr:col>
      <xdr:colOff>558800</xdr:colOff>
      <xdr:row>60</xdr:row>
      <xdr:rowOff>77912</xdr:rowOff>
    </xdr:to>
    <xdr:cxnSp macro="">
      <xdr:nvCxnSpPr>
        <xdr:cNvPr id="310" name="直線コネクタ 309"/>
        <xdr:cNvCxnSpPr/>
      </xdr:nvCxnSpPr>
      <xdr:spPr>
        <a:xfrm>
          <a:off x="16179800" y="10350893"/>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161689</xdr:rowOff>
    </xdr:from>
    <xdr:to>
      <xdr:col>23</xdr:col>
      <xdr:colOff>406400</xdr:colOff>
      <xdr:row>60</xdr:row>
      <xdr:rowOff>63893</xdr:rowOff>
    </xdr:to>
    <xdr:cxnSp macro="">
      <xdr:nvCxnSpPr>
        <xdr:cNvPr id="313" name="直線コネクタ 312"/>
        <xdr:cNvCxnSpPr/>
      </xdr:nvCxnSpPr>
      <xdr:spPr>
        <a:xfrm>
          <a:off x="15290800" y="10277239"/>
          <a:ext cx="889000" cy="7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155025</xdr:rowOff>
    </xdr:from>
    <xdr:to>
      <xdr:col>22</xdr:col>
      <xdr:colOff>203200</xdr:colOff>
      <xdr:row>59</xdr:row>
      <xdr:rowOff>161689</xdr:rowOff>
    </xdr:to>
    <xdr:cxnSp macro="">
      <xdr:nvCxnSpPr>
        <xdr:cNvPr id="316" name="直線コネクタ 315"/>
        <xdr:cNvCxnSpPr/>
      </xdr:nvCxnSpPr>
      <xdr:spPr>
        <a:xfrm>
          <a:off x="14401800" y="10270575"/>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155025</xdr:rowOff>
    </xdr:from>
    <xdr:to>
      <xdr:col>21</xdr:col>
      <xdr:colOff>0</xdr:colOff>
      <xdr:row>59</xdr:row>
      <xdr:rowOff>161115</xdr:rowOff>
    </xdr:to>
    <xdr:cxnSp macro="">
      <xdr:nvCxnSpPr>
        <xdr:cNvPr id="319" name="直線コネクタ 318"/>
        <xdr:cNvCxnSpPr/>
      </xdr:nvCxnSpPr>
      <xdr:spPr>
        <a:xfrm flipV="1">
          <a:off x="13512800" y="10270575"/>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27112</xdr:rowOff>
    </xdr:from>
    <xdr:to>
      <xdr:col>24</xdr:col>
      <xdr:colOff>609600</xdr:colOff>
      <xdr:row>60</xdr:row>
      <xdr:rowOff>128712</xdr:rowOff>
    </xdr:to>
    <xdr:sp macro="" textlink="">
      <xdr:nvSpPr>
        <xdr:cNvPr id="329" name="円/楕円 328"/>
        <xdr:cNvSpPr/>
      </xdr:nvSpPr>
      <xdr:spPr>
        <a:xfrm>
          <a:off x="16967200" y="103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170639</xdr:rowOff>
    </xdr:from>
    <xdr:ext cx="762000" cy="259045"/>
    <xdr:sp macro="" textlink="">
      <xdr:nvSpPr>
        <xdr:cNvPr id="330" name="定員管理の状況該当値テキスト"/>
        <xdr:cNvSpPr txBox="1"/>
      </xdr:nvSpPr>
      <xdr:spPr>
        <a:xfrm>
          <a:off x="17106900" y="1028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13093</xdr:rowOff>
    </xdr:from>
    <xdr:to>
      <xdr:col>23</xdr:col>
      <xdr:colOff>457200</xdr:colOff>
      <xdr:row>60</xdr:row>
      <xdr:rowOff>114693</xdr:rowOff>
    </xdr:to>
    <xdr:sp macro="" textlink="">
      <xdr:nvSpPr>
        <xdr:cNvPr id="331" name="円/楕円 330"/>
        <xdr:cNvSpPr/>
      </xdr:nvSpPr>
      <xdr:spPr>
        <a:xfrm>
          <a:off x="16129000" y="103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99470</xdr:rowOff>
    </xdr:from>
    <xdr:ext cx="736600" cy="259045"/>
    <xdr:sp macro="" textlink="">
      <xdr:nvSpPr>
        <xdr:cNvPr id="332" name="テキスト ボックス 331"/>
        <xdr:cNvSpPr txBox="1"/>
      </xdr:nvSpPr>
      <xdr:spPr>
        <a:xfrm>
          <a:off x="15798800" y="1038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110889</xdr:rowOff>
    </xdr:from>
    <xdr:to>
      <xdr:col>22</xdr:col>
      <xdr:colOff>254000</xdr:colOff>
      <xdr:row>60</xdr:row>
      <xdr:rowOff>41039</xdr:rowOff>
    </xdr:to>
    <xdr:sp macro="" textlink="">
      <xdr:nvSpPr>
        <xdr:cNvPr id="333" name="円/楕円 332"/>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25816</xdr:rowOff>
    </xdr:from>
    <xdr:ext cx="762000" cy="259045"/>
    <xdr:sp macro="" textlink="">
      <xdr:nvSpPr>
        <xdr:cNvPr id="334" name="テキスト ボックス 333"/>
        <xdr:cNvSpPr txBox="1"/>
      </xdr:nvSpPr>
      <xdr:spPr>
        <a:xfrm>
          <a:off x="14909800" y="103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104225</xdr:rowOff>
    </xdr:from>
    <xdr:to>
      <xdr:col>21</xdr:col>
      <xdr:colOff>50800</xdr:colOff>
      <xdr:row>60</xdr:row>
      <xdr:rowOff>34375</xdr:rowOff>
    </xdr:to>
    <xdr:sp macro="" textlink="">
      <xdr:nvSpPr>
        <xdr:cNvPr id="335" name="円/楕円 334"/>
        <xdr:cNvSpPr/>
      </xdr:nvSpPr>
      <xdr:spPr>
        <a:xfrm>
          <a:off x="14351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19152</xdr:rowOff>
    </xdr:from>
    <xdr:ext cx="762000" cy="259045"/>
    <xdr:sp macro="" textlink="">
      <xdr:nvSpPr>
        <xdr:cNvPr id="336" name="テキスト ボックス 335"/>
        <xdr:cNvSpPr txBox="1"/>
      </xdr:nvSpPr>
      <xdr:spPr>
        <a:xfrm>
          <a:off x="14020800" y="1030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110315</xdr:rowOff>
    </xdr:from>
    <xdr:to>
      <xdr:col>19</xdr:col>
      <xdr:colOff>533400</xdr:colOff>
      <xdr:row>60</xdr:row>
      <xdr:rowOff>40465</xdr:rowOff>
    </xdr:to>
    <xdr:sp macro="" textlink="">
      <xdr:nvSpPr>
        <xdr:cNvPr id="337" name="円/楕円 336"/>
        <xdr:cNvSpPr/>
      </xdr:nvSpPr>
      <xdr:spPr>
        <a:xfrm>
          <a:off x="13462000" y="102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25242</xdr:rowOff>
    </xdr:from>
    <xdr:ext cx="762000" cy="259045"/>
    <xdr:sp macro="" textlink="">
      <xdr:nvSpPr>
        <xdr:cNvPr id="338" name="テキスト ボックス 337"/>
        <xdr:cNvSpPr txBox="1"/>
      </xdr:nvSpPr>
      <xdr:spPr>
        <a:xfrm>
          <a:off x="13131800" y="1031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・平成５年の北海道南西沖地震災害に係る復興事業に伴い、公債費の負担は大幅に増加した。</a:t>
          </a:r>
        </a:p>
        <a:p>
          <a:r>
            <a:rPr kumimoji="1" lang="ja-JP" altLang="en-US" sz="1300">
              <a:latin typeface="ＭＳ ゴシック" panose="020B0609070205080204" pitchFamily="49" charset="-128"/>
              <a:ea typeface="ＭＳ ゴシック" panose="020B0609070205080204" pitchFamily="49" charset="-128"/>
            </a:rPr>
            <a:t>　今後の推移としては前述のように逓増傾向であり、また、普通交付税の減少も見込まれることから、普通建設事業についてはさまざまな優先度に基づいた検証を図り、地方債の新規発行抑制に努め、実質公債費比率の改善及び減少に努める。</a:t>
          </a: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135467</xdr:rowOff>
    </xdr:from>
    <xdr:to>
      <xdr:col>24</xdr:col>
      <xdr:colOff>558800</xdr:colOff>
      <xdr:row>44</xdr:row>
      <xdr:rowOff>20320</xdr:rowOff>
    </xdr:to>
    <xdr:cxnSp macro="">
      <xdr:nvCxnSpPr>
        <xdr:cNvPr id="371" name="直線コネクタ 370"/>
        <xdr:cNvCxnSpPr/>
      </xdr:nvCxnSpPr>
      <xdr:spPr>
        <a:xfrm flipV="1">
          <a:off x="16179800" y="75078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44450</xdr:rowOff>
    </xdr:to>
    <xdr:cxnSp macro="">
      <xdr:nvCxnSpPr>
        <xdr:cNvPr id="374" name="直線コネクタ 373"/>
        <xdr:cNvCxnSpPr/>
      </xdr:nvCxnSpPr>
      <xdr:spPr>
        <a:xfrm flipV="1">
          <a:off x="15290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52494</xdr:rowOff>
    </xdr:to>
    <xdr:cxnSp macro="">
      <xdr:nvCxnSpPr>
        <xdr:cNvPr id="377" name="直線コネクタ 376"/>
        <xdr:cNvCxnSpPr/>
      </xdr:nvCxnSpPr>
      <xdr:spPr>
        <a:xfrm flipV="1">
          <a:off x="14401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68580</xdr:rowOff>
    </xdr:to>
    <xdr:cxnSp macro="">
      <xdr:nvCxnSpPr>
        <xdr:cNvPr id="380" name="直線コネクタ 379"/>
        <xdr:cNvCxnSpPr/>
      </xdr:nvCxnSpPr>
      <xdr:spPr>
        <a:xfrm flipV="1">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84667</xdr:rowOff>
    </xdr:from>
    <xdr:to>
      <xdr:col>24</xdr:col>
      <xdr:colOff>609600</xdr:colOff>
      <xdr:row>44</xdr:row>
      <xdr:rowOff>14817</xdr:rowOff>
    </xdr:to>
    <xdr:sp macro="" textlink="">
      <xdr:nvSpPr>
        <xdr:cNvPr id="390" name="円/楕円 389"/>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56744</xdr:rowOff>
    </xdr:from>
    <xdr:ext cx="762000" cy="259045"/>
    <xdr:sp macro="" textlink="">
      <xdr:nvSpPr>
        <xdr:cNvPr id="391" name="公債費負担の状況該当値テキスト"/>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392" name="円/楕円 391"/>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393" name="テキスト ボックス 392"/>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394" name="円/楕円 39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395" name="テキスト ボックス 39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396" name="円/楕円 395"/>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397" name="テキスト ボックス 396"/>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398" name="円/楕円 397"/>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399" name="テキスト ボックス 398"/>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・将来負担の状況については、前述の原因もあり、類似団体平均と比較して大きく上回っている。</a:t>
          </a:r>
        </a:p>
        <a:p>
          <a:r>
            <a:rPr kumimoji="1" lang="ja-JP" altLang="en-US" sz="1300">
              <a:latin typeface="ＭＳ Ｐゴシック"/>
            </a:rPr>
            <a:t>これによる対策として現在も進めている行財政改革を強力に進めるとともに、新規の起債発行抑制を行い、財政の健全化に努める。</a:t>
          </a:r>
        </a:p>
        <a:p>
          <a:r>
            <a:rPr kumimoji="1" lang="ja-JP" altLang="en-US" sz="1300">
              <a:latin typeface="ＭＳ Ｐゴシック"/>
            </a:rPr>
            <a:t>今後の見込みとしては、「地方債の現在高」及び「公営企業債等繰入見込額」が、臨時財政対策債の発行により、実質公債費比率とともに逓増傾向となっているため充当可能基金の運用により、比率の引き下げ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112607</xdr:rowOff>
    </xdr:from>
    <xdr:to>
      <xdr:col>24</xdr:col>
      <xdr:colOff>558800</xdr:colOff>
      <xdr:row>15</xdr:row>
      <xdr:rowOff>146389</xdr:rowOff>
    </xdr:to>
    <xdr:cxnSp macro="">
      <xdr:nvCxnSpPr>
        <xdr:cNvPr id="433" name="直線コネクタ 432"/>
        <xdr:cNvCxnSpPr/>
      </xdr:nvCxnSpPr>
      <xdr:spPr>
        <a:xfrm flipV="1">
          <a:off x="16179800" y="268435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146389</xdr:rowOff>
    </xdr:from>
    <xdr:to>
      <xdr:col>23</xdr:col>
      <xdr:colOff>406400</xdr:colOff>
      <xdr:row>16</xdr:row>
      <xdr:rowOff>139827</xdr:rowOff>
    </xdr:to>
    <xdr:cxnSp macro="">
      <xdr:nvCxnSpPr>
        <xdr:cNvPr id="436" name="直線コネクタ 435"/>
        <xdr:cNvCxnSpPr/>
      </xdr:nvCxnSpPr>
      <xdr:spPr>
        <a:xfrm flipV="1">
          <a:off x="15290800" y="271813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139827</xdr:rowOff>
    </xdr:from>
    <xdr:to>
      <xdr:col>22</xdr:col>
      <xdr:colOff>203200</xdr:colOff>
      <xdr:row>17</xdr:row>
      <xdr:rowOff>28702</xdr:rowOff>
    </xdr:to>
    <xdr:cxnSp macro="">
      <xdr:nvCxnSpPr>
        <xdr:cNvPr id="439" name="直線コネクタ 438"/>
        <xdr:cNvCxnSpPr/>
      </xdr:nvCxnSpPr>
      <xdr:spPr>
        <a:xfrm flipV="1">
          <a:off x="14401800" y="28830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28702</xdr:rowOff>
    </xdr:from>
    <xdr:to>
      <xdr:col>21</xdr:col>
      <xdr:colOff>0</xdr:colOff>
      <xdr:row>17</xdr:row>
      <xdr:rowOff>112353</xdr:rowOff>
    </xdr:to>
    <xdr:cxnSp macro="">
      <xdr:nvCxnSpPr>
        <xdr:cNvPr id="442" name="直線コネクタ 441"/>
        <xdr:cNvCxnSpPr/>
      </xdr:nvCxnSpPr>
      <xdr:spPr>
        <a:xfrm flipV="1">
          <a:off x="13512800" y="294335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2" name="円/楕円 451"/>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33884</xdr:rowOff>
    </xdr:from>
    <xdr:ext cx="762000" cy="259045"/>
    <xdr:sp macro="" textlink="">
      <xdr:nvSpPr>
        <xdr:cNvPr id="453" name="将来負担の状況該当値テキスト"/>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95589</xdr:rowOff>
    </xdr:from>
    <xdr:to>
      <xdr:col>23</xdr:col>
      <xdr:colOff>457200</xdr:colOff>
      <xdr:row>16</xdr:row>
      <xdr:rowOff>25739</xdr:rowOff>
    </xdr:to>
    <xdr:sp macro="" textlink="">
      <xdr:nvSpPr>
        <xdr:cNvPr id="454" name="円/楕円 453"/>
        <xdr:cNvSpPr/>
      </xdr:nvSpPr>
      <xdr:spPr>
        <a:xfrm>
          <a:off x="16129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10516</xdr:rowOff>
    </xdr:from>
    <xdr:ext cx="736600" cy="259045"/>
    <xdr:sp macro="" textlink="">
      <xdr:nvSpPr>
        <xdr:cNvPr id="455" name="テキスト ボックス 454"/>
        <xdr:cNvSpPr txBox="1"/>
      </xdr:nvSpPr>
      <xdr:spPr>
        <a:xfrm>
          <a:off x="15798800" y="275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89027</xdr:rowOff>
    </xdr:from>
    <xdr:to>
      <xdr:col>22</xdr:col>
      <xdr:colOff>254000</xdr:colOff>
      <xdr:row>17</xdr:row>
      <xdr:rowOff>19177</xdr:rowOff>
    </xdr:to>
    <xdr:sp macro="" textlink="">
      <xdr:nvSpPr>
        <xdr:cNvPr id="456" name="円/楕円 455"/>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3954</xdr:rowOff>
    </xdr:from>
    <xdr:ext cx="762000" cy="259045"/>
    <xdr:sp macro="" textlink="">
      <xdr:nvSpPr>
        <xdr:cNvPr id="457" name="テキスト ボックス 456"/>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149352</xdr:rowOff>
    </xdr:from>
    <xdr:to>
      <xdr:col>21</xdr:col>
      <xdr:colOff>50800</xdr:colOff>
      <xdr:row>17</xdr:row>
      <xdr:rowOff>79502</xdr:rowOff>
    </xdr:to>
    <xdr:sp macro="" textlink="">
      <xdr:nvSpPr>
        <xdr:cNvPr id="458" name="円/楕円 457"/>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64279</xdr:rowOff>
    </xdr:from>
    <xdr:ext cx="762000" cy="259045"/>
    <xdr:sp macro="" textlink="">
      <xdr:nvSpPr>
        <xdr:cNvPr id="459" name="テキスト ボックス 458"/>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61553</xdr:rowOff>
    </xdr:from>
    <xdr:to>
      <xdr:col>19</xdr:col>
      <xdr:colOff>533400</xdr:colOff>
      <xdr:row>17</xdr:row>
      <xdr:rowOff>163153</xdr:rowOff>
    </xdr:to>
    <xdr:sp macro="" textlink="">
      <xdr:nvSpPr>
        <xdr:cNvPr id="460" name="円/楕円 459"/>
        <xdr:cNvSpPr/>
      </xdr:nvSpPr>
      <xdr:spPr>
        <a:xfrm>
          <a:off x="13462000" y="2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147930</xdr:rowOff>
    </xdr:from>
    <xdr:ext cx="762000" cy="259045"/>
    <xdr:sp macro="" textlink="">
      <xdr:nvSpPr>
        <xdr:cNvPr id="461" name="テキスト ボックス 460"/>
        <xdr:cNvSpPr txBox="1"/>
      </xdr:nvSpPr>
      <xdr:spPr>
        <a:xfrm>
          <a:off x="13131800" y="30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年度については、高等学校の町立化による教育職員の増もあり、類似団体平均と比較すると</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ポイントの増となっている。</a:t>
          </a:r>
        </a:p>
        <a:p>
          <a:r>
            <a:rPr kumimoji="1" lang="ja-JP" altLang="en-US" sz="1300">
              <a:latin typeface="ＭＳ ゴシック" panose="020B0609070205080204" pitchFamily="49" charset="-128"/>
              <a:ea typeface="ＭＳ ゴシック" panose="020B0609070205080204" pitchFamily="49" charset="-128"/>
            </a:rPr>
            <a:t>　人口規模による人件費については他団体と比べ高い状況は継続すると思われるが、今後も行財政改革実行プランに掲げた行政改革への取り組みを通じて人件費の削減により適正化を図る。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117856</xdr:rowOff>
    </xdr:from>
    <xdr:to>
      <xdr:col>7</xdr:col>
      <xdr:colOff>15875</xdr:colOff>
      <xdr:row>35</xdr:row>
      <xdr:rowOff>106426</xdr:rowOff>
    </xdr:to>
    <xdr:cxnSp macro="">
      <xdr:nvCxnSpPr>
        <xdr:cNvPr id="64" name="直線コネクタ 63"/>
        <xdr:cNvCxnSpPr/>
      </xdr:nvCxnSpPr>
      <xdr:spPr>
        <a:xfrm>
          <a:off x="3987800" y="59471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117856</xdr:rowOff>
    </xdr:from>
    <xdr:to>
      <xdr:col>5</xdr:col>
      <xdr:colOff>549275</xdr:colOff>
      <xdr:row>34</xdr:row>
      <xdr:rowOff>117856</xdr:rowOff>
    </xdr:to>
    <xdr:cxnSp macro="">
      <xdr:nvCxnSpPr>
        <xdr:cNvPr id="67" name="直線コネクタ 66"/>
        <xdr:cNvCxnSpPr/>
      </xdr:nvCxnSpPr>
      <xdr:spPr>
        <a:xfrm>
          <a:off x="3098800" y="5947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117856</xdr:rowOff>
    </xdr:from>
    <xdr:to>
      <xdr:col>4</xdr:col>
      <xdr:colOff>346075</xdr:colOff>
      <xdr:row>34</xdr:row>
      <xdr:rowOff>163576</xdr:rowOff>
    </xdr:to>
    <xdr:cxnSp macro="">
      <xdr:nvCxnSpPr>
        <xdr:cNvPr id="70" name="直線コネクタ 69"/>
        <xdr:cNvCxnSpPr/>
      </xdr:nvCxnSpPr>
      <xdr:spPr>
        <a:xfrm flipV="1">
          <a:off x="2209800" y="5947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34</xdr:row>
      <xdr:rowOff>163576</xdr:rowOff>
    </xdr:to>
    <xdr:cxnSp macro="">
      <xdr:nvCxnSpPr>
        <xdr:cNvPr id="73" name="直線コネクタ 72"/>
        <xdr:cNvCxnSpPr/>
      </xdr:nvCxnSpPr>
      <xdr:spPr>
        <a:xfrm>
          <a:off x="1320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55626</xdr:rowOff>
    </xdr:from>
    <xdr:to>
      <xdr:col>7</xdr:col>
      <xdr:colOff>66675</xdr:colOff>
      <xdr:row>35</xdr:row>
      <xdr:rowOff>157226</xdr:rowOff>
    </xdr:to>
    <xdr:sp macro="" textlink="">
      <xdr:nvSpPr>
        <xdr:cNvPr id="83" name="円/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27703</xdr:rowOff>
    </xdr:from>
    <xdr:ext cx="762000" cy="259045"/>
    <xdr:sp macro="" textlink="">
      <xdr:nvSpPr>
        <xdr:cNvPr id="84" name="人件費該当値テキスト"/>
        <xdr:cNvSpPr txBox="1"/>
      </xdr:nvSpPr>
      <xdr:spPr>
        <a:xfrm>
          <a:off x="49149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67056</xdr:rowOff>
    </xdr:from>
    <xdr:to>
      <xdr:col>5</xdr:col>
      <xdr:colOff>600075</xdr:colOff>
      <xdr:row>34</xdr:row>
      <xdr:rowOff>168656</xdr:rowOff>
    </xdr:to>
    <xdr:sp macro="" textlink="">
      <xdr:nvSpPr>
        <xdr:cNvPr id="85" name="円/楕円 84"/>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153433</xdr:rowOff>
    </xdr:from>
    <xdr:ext cx="736600" cy="259045"/>
    <xdr:sp macro="" textlink="">
      <xdr:nvSpPr>
        <xdr:cNvPr id="86" name="テキスト ボックス 85"/>
        <xdr:cNvSpPr txBox="1"/>
      </xdr:nvSpPr>
      <xdr:spPr>
        <a:xfrm>
          <a:off x="3606800" y="598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67056</xdr:rowOff>
    </xdr:from>
    <xdr:to>
      <xdr:col>4</xdr:col>
      <xdr:colOff>396875</xdr:colOff>
      <xdr:row>34</xdr:row>
      <xdr:rowOff>168656</xdr:rowOff>
    </xdr:to>
    <xdr:sp macro="" textlink="">
      <xdr:nvSpPr>
        <xdr:cNvPr id="87" name="円/楕円 86"/>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7383</xdr:rowOff>
    </xdr:from>
    <xdr:ext cx="762000" cy="259045"/>
    <xdr:sp macro="" textlink="">
      <xdr:nvSpPr>
        <xdr:cNvPr id="88" name="テキスト ボックス 87"/>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112776</xdr:rowOff>
    </xdr:from>
    <xdr:to>
      <xdr:col>3</xdr:col>
      <xdr:colOff>193675</xdr:colOff>
      <xdr:row>35</xdr:row>
      <xdr:rowOff>42926</xdr:rowOff>
    </xdr:to>
    <xdr:sp macro="" textlink="">
      <xdr:nvSpPr>
        <xdr:cNvPr id="89" name="円/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27703</xdr:rowOff>
    </xdr:from>
    <xdr:ext cx="762000" cy="259045"/>
    <xdr:sp macro="" textlink="">
      <xdr:nvSpPr>
        <xdr:cNvPr id="90" name="テキスト ボックス 89"/>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103632</xdr:rowOff>
    </xdr:from>
    <xdr:to>
      <xdr:col>1</xdr:col>
      <xdr:colOff>676275</xdr:colOff>
      <xdr:row>35</xdr:row>
      <xdr:rowOff>33782</xdr:rowOff>
    </xdr:to>
    <xdr:sp macro="" textlink="">
      <xdr:nvSpPr>
        <xdr:cNvPr id="91" name="円/楕円 90"/>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18559</xdr:rowOff>
    </xdr:from>
    <xdr:ext cx="762000" cy="259045"/>
    <xdr:sp macro="" textlink="">
      <xdr:nvSpPr>
        <xdr:cNvPr id="92" name="テキスト ボックス 91"/>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・物件費が類似団体平均に比べ下回っている要因として、継続して実施している経費の節減・削減等によるものであり、今後も各種施設の経費の内容を見直すことにより、更なる経費節減を図る。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44704</xdr:rowOff>
    </xdr:from>
    <xdr:to>
      <xdr:col>24</xdr:col>
      <xdr:colOff>31750</xdr:colOff>
      <xdr:row>16</xdr:row>
      <xdr:rowOff>108712</xdr:rowOff>
    </xdr:to>
    <xdr:cxnSp macro="">
      <xdr:nvCxnSpPr>
        <xdr:cNvPr id="122" name="直線コネクタ 121"/>
        <xdr:cNvCxnSpPr/>
      </xdr:nvCxnSpPr>
      <xdr:spPr>
        <a:xfrm>
          <a:off x="15671800" y="27879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44704</xdr:rowOff>
    </xdr:from>
    <xdr:to>
      <xdr:col>22</xdr:col>
      <xdr:colOff>565150</xdr:colOff>
      <xdr:row>16</xdr:row>
      <xdr:rowOff>67564</xdr:rowOff>
    </xdr:to>
    <xdr:cxnSp macro="">
      <xdr:nvCxnSpPr>
        <xdr:cNvPr id="125" name="直線コネクタ 124"/>
        <xdr:cNvCxnSpPr/>
      </xdr:nvCxnSpPr>
      <xdr:spPr>
        <a:xfrm flipV="1">
          <a:off x="14782800" y="2787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67564</xdr:rowOff>
    </xdr:to>
    <xdr:cxnSp macro="">
      <xdr:nvCxnSpPr>
        <xdr:cNvPr id="128" name="直線コネクタ 127"/>
        <xdr:cNvCxnSpPr/>
      </xdr:nvCxnSpPr>
      <xdr:spPr>
        <a:xfrm>
          <a:off x="13893800" y="281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67564</xdr:rowOff>
    </xdr:to>
    <xdr:cxnSp macro="">
      <xdr:nvCxnSpPr>
        <xdr:cNvPr id="131" name="直線コネクタ 130"/>
        <xdr:cNvCxnSpPr/>
      </xdr:nvCxnSpPr>
      <xdr:spPr>
        <a:xfrm>
          <a:off x="13004800" y="2806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1" name="円/楕円 140"/>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2"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165354</xdr:rowOff>
    </xdr:from>
    <xdr:to>
      <xdr:col>22</xdr:col>
      <xdr:colOff>615950</xdr:colOff>
      <xdr:row>16</xdr:row>
      <xdr:rowOff>95504</xdr:rowOff>
    </xdr:to>
    <xdr:sp macro="" textlink="">
      <xdr:nvSpPr>
        <xdr:cNvPr id="143" name="円/楕円 142"/>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105681</xdr:rowOff>
    </xdr:from>
    <xdr:ext cx="736600" cy="259045"/>
    <xdr:sp macro="" textlink="">
      <xdr:nvSpPr>
        <xdr:cNvPr id="144" name="テキスト ボックス 143"/>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5" name="円/楕円 144"/>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6" name="テキスト ボックス 145"/>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7" name="円/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9" name="円/楕円 148"/>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123969</xdr:rowOff>
    </xdr:from>
    <xdr:ext cx="762000" cy="259045"/>
    <xdr:sp macro="" textlink="">
      <xdr:nvSpPr>
        <xdr:cNvPr id="150" name="テキスト ボックス 149"/>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・扶助費に係る経常収支比率が他団体と比べ低い水準となっているのは、施設等に係る経費がないことが主な要因となっており、今後においても適正な水準の維持に努める。</a:t>
          </a:r>
        </a:p>
        <a:p>
          <a:endParaRPr kumimoji="1" lang="ja-JP" altLang="en-US"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4" name="直線コネクタ 183"/>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118835</xdr:rowOff>
    </xdr:to>
    <xdr:cxnSp macro="">
      <xdr:nvCxnSpPr>
        <xdr:cNvPr id="187" name="直線コネクタ 186"/>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118835</xdr:rowOff>
    </xdr:to>
    <xdr:cxnSp macro="">
      <xdr:nvCxnSpPr>
        <xdr:cNvPr id="190" name="直線コネクタ 189"/>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193" name="直線コネクタ 192"/>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3" name="円/楕円 20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5" name="円/楕円 204"/>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6" name="テキスト ボックス 205"/>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7" name="円/楕円 20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08" name="テキスト ボックス 20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09" name="円/楕円 208"/>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0" name="テキスト ボックス 209"/>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1" name="円/楕円 21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2" name="テキスト ボックス 21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・維持補修費に係る経常収支比率は、類団と比較して下回っているが、近年公共施設の老朽化に伴い、維持補修経費は増加傾向にあることから、今後においても効率的な施設の維持に努める。</a:t>
          </a:r>
        </a:p>
        <a:p>
          <a:r>
            <a:rPr kumimoji="1" lang="ja-JP" altLang="en-US" sz="1200">
              <a:latin typeface="ＭＳ ゴシック" panose="020B0609070205080204" pitchFamily="49" charset="-128"/>
              <a:ea typeface="ＭＳ ゴシック" panose="020B0609070205080204" pitchFamily="49" charset="-128"/>
            </a:rPr>
            <a:t>・繰出金に係る経常収支比率は、類団と比較して低いものの、今後は簡易水道・公共下水道会計において、大型の建設改良を実施するため、以後の債費に係る操出金の増大が予想される。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157480</xdr:rowOff>
    </xdr:to>
    <xdr:cxnSp macro="">
      <xdr:nvCxnSpPr>
        <xdr:cNvPr id="244" name="直線コネクタ 243"/>
        <xdr:cNvCxnSpPr/>
      </xdr:nvCxnSpPr>
      <xdr:spPr>
        <a:xfrm flipV="1">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56</xdr:row>
      <xdr:rowOff>157480</xdr:rowOff>
    </xdr:to>
    <xdr:cxnSp macro="">
      <xdr:nvCxnSpPr>
        <xdr:cNvPr id="247" name="直線コネクタ 246"/>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157480</xdr:rowOff>
    </xdr:to>
    <xdr:cxnSp macro="">
      <xdr:nvCxnSpPr>
        <xdr:cNvPr id="250" name="直線コネクタ 249"/>
        <xdr:cNvCxnSpPr/>
      </xdr:nvCxnSpPr>
      <xdr:spPr>
        <a:xfrm>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149860</xdr:rowOff>
    </xdr:to>
    <xdr:cxnSp macro="">
      <xdr:nvCxnSpPr>
        <xdr:cNvPr id="253" name="直線コネクタ 252"/>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3" name="円/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5" name="円/楕円 264"/>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66" name="テキスト ボックス 26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7" name="円/楕円 266"/>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8" name="テキスト ボックス 267"/>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0" name="テキスト ボックス 26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1" name="円/楕円 270"/>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2" name="テキスト ボックス 271"/>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補助費等に係る経常収支比率は、他団体と比べ、ほぼ同水準となっているが、公営企業（病院事業）への補助費等の支出が多額となっているため、今後については当該公営企業の経営の効率化と収益性を高め、補助費の節減に努める。</a:t>
          </a:r>
        </a:p>
        <a:p>
          <a:endParaRPr kumimoji="1" lang="ja-JP" altLang="en-US" sz="1300">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99568</xdr:rowOff>
    </xdr:to>
    <xdr:cxnSp macro="">
      <xdr:nvCxnSpPr>
        <xdr:cNvPr id="302" name="直線コネクタ 301"/>
        <xdr:cNvCxnSpPr/>
      </xdr:nvCxnSpPr>
      <xdr:spPr>
        <a:xfrm>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108712</xdr:rowOff>
    </xdr:to>
    <xdr:cxnSp macro="">
      <xdr:nvCxnSpPr>
        <xdr:cNvPr id="305" name="直線コネクタ 304"/>
        <xdr:cNvCxnSpPr/>
      </xdr:nvCxnSpPr>
      <xdr:spPr>
        <a:xfrm flipV="1">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108712</xdr:rowOff>
    </xdr:to>
    <xdr:cxnSp macro="">
      <xdr:nvCxnSpPr>
        <xdr:cNvPr id="308" name="直線コネクタ 307"/>
        <xdr:cNvCxnSpPr/>
      </xdr:nvCxnSpPr>
      <xdr:spPr>
        <a:xfrm>
          <a:off x="13893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94996</xdr:rowOff>
    </xdr:to>
    <xdr:cxnSp macro="">
      <xdr:nvCxnSpPr>
        <xdr:cNvPr id="311" name="直線コネクタ 310"/>
        <xdr:cNvCxnSpPr/>
      </xdr:nvCxnSpPr>
      <xdr:spPr>
        <a:xfrm>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1" name="円/楕円 320"/>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2"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3" name="円/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5" name="円/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7" name="円/楕円 326"/>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8" name="テキスト ボックス 32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9" name="円/楕円 328"/>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0" name="テキスト ボックス 32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・北海道南西沖地震災害関連事業により高い値となっていたが、平成１７年度をピークに全体的には減少傾向となっている。</a:t>
          </a:r>
        </a:p>
        <a:p>
          <a:r>
            <a:rPr kumimoji="1" lang="ja-JP" altLang="en-US" sz="1200">
              <a:latin typeface="ＭＳ ゴシック" panose="020B0609070205080204" pitchFamily="49" charset="-128"/>
              <a:ea typeface="ＭＳ ゴシック" panose="020B0609070205080204" pitchFamily="49" charset="-128"/>
            </a:rPr>
            <a:t>　今後も普通建設事業の必要性や優先性等を見極めながら、新規の起債発行を伴う事業の抑制するよう努め、公共施設の更新については、公共施設等総合管理計画及び各種長寿命化計画と連動し、より実情に即した運用を図り、比率の抑制に努める。</a:t>
          </a:r>
        </a:p>
        <a:p>
          <a:endParaRPr kumimoji="1" lang="ja-JP" altLang="en-US" sz="1200">
            <a:latin typeface="ＭＳ Ｐゴシック"/>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79</xdr:row>
      <xdr:rowOff>27939</xdr:rowOff>
    </xdr:to>
    <xdr:cxnSp macro="">
      <xdr:nvCxnSpPr>
        <xdr:cNvPr id="362" name="直線コネクタ 361"/>
        <xdr:cNvCxnSpPr/>
      </xdr:nvCxnSpPr>
      <xdr:spPr>
        <a:xfrm flipV="1">
          <a:off x="3987800" y="134620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27939</xdr:rowOff>
    </xdr:from>
    <xdr:to>
      <xdr:col>5</xdr:col>
      <xdr:colOff>549275</xdr:colOff>
      <xdr:row>79</xdr:row>
      <xdr:rowOff>123189</xdr:rowOff>
    </xdr:to>
    <xdr:cxnSp macro="">
      <xdr:nvCxnSpPr>
        <xdr:cNvPr id="365" name="直線コネクタ 364"/>
        <xdr:cNvCxnSpPr/>
      </xdr:nvCxnSpPr>
      <xdr:spPr>
        <a:xfrm flipV="1">
          <a:off x="3098800" y="135724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81280</xdr:rowOff>
    </xdr:from>
    <xdr:to>
      <xdr:col>4</xdr:col>
      <xdr:colOff>346075</xdr:colOff>
      <xdr:row>79</xdr:row>
      <xdr:rowOff>123189</xdr:rowOff>
    </xdr:to>
    <xdr:cxnSp macro="">
      <xdr:nvCxnSpPr>
        <xdr:cNvPr id="368" name="直線コネクタ 367"/>
        <xdr:cNvCxnSpPr/>
      </xdr:nvCxnSpPr>
      <xdr:spPr>
        <a:xfrm>
          <a:off x="2209800" y="13625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81280</xdr:rowOff>
    </xdr:to>
    <xdr:cxnSp macro="">
      <xdr:nvCxnSpPr>
        <xdr:cNvPr id="371" name="直線コネクタ 370"/>
        <xdr:cNvCxnSpPr/>
      </xdr:nvCxnSpPr>
      <xdr:spPr>
        <a:xfrm>
          <a:off x="1320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1" name="円/楕円 380"/>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82"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148589</xdr:rowOff>
    </xdr:from>
    <xdr:to>
      <xdr:col>5</xdr:col>
      <xdr:colOff>600075</xdr:colOff>
      <xdr:row>79</xdr:row>
      <xdr:rowOff>78739</xdr:rowOff>
    </xdr:to>
    <xdr:sp macro="" textlink="">
      <xdr:nvSpPr>
        <xdr:cNvPr id="383" name="円/楕円 382"/>
        <xdr:cNvSpPr/>
      </xdr:nvSpPr>
      <xdr:spPr>
        <a:xfrm>
          <a:off x="3937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63516</xdr:rowOff>
    </xdr:from>
    <xdr:ext cx="736600" cy="259045"/>
    <xdr:sp macro="" textlink="">
      <xdr:nvSpPr>
        <xdr:cNvPr id="384" name="テキスト ボックス 383"/>
        <xdr:cNvSpPr txBox="1"/>
      </xdr:nvSpPr>
      <xdr:spPr>
        <a:xfrm>
          <a:off x="3606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5" name="円/楕円 384"/>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86" name="テキスト ボックス 385"/>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30480</xdr:rowOff>
    </xdr:from>
    <xdr:to>
      <xdr:col>3</xdr:col>
      <xdr:colOff>193675</xdr:colOff>
      <xdr:row>79</xdr:row>
      <xdr:rowOff>132080</xdr:rowOff>
    </xdr:to>
    <xdr:sp macro="" textlink="">
      <xdr:nvSpPr>
        <xdr:cNvPr id="387" name="円/楕円 386"/>
        <xdr:cNvSpPr/>
      </xdr:nvSpPr>
      <xdr:spPr>
        <a:xfrm>
          <a:off x="2159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116857</xdr:rowOff>
    </xdr:from>
    <xdr:ext cx="762000" cy="259045"/>
    <xdr:sp macro="" textlink="">
      <xdr:nvSpPr>
        <xdr:cNvPr id="388" name="テキスト ボックス 387"/>
        <xdr:cNvSpPr txBox="1"/>
      </xdr:nvSpPr>
      <xdr:spPr>
        <a:xfrm>
          <a:off x="1828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9" name="円/楕円 388"/>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0" name="テキスト ボックス 389"/>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と比較して、低い水準を維持しているが、普通交付税の減少傾向に加え、病院会計への一般会計からの繰出金の増加傾向に加え、公営住宅建替等大型公共事業が見込まれるため、さらなる健全化が必要とな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141696</xdr:rowOff>
    </xdr:from>
    <xdr:to>
      <xdr:col>24</xdr:col>
      <xdr:colOff>31750</xdr:colOff>
      <xdr:row>76</xdr:row>
      <xdr:rowOff>133531</xdr:rowOff>
    </xdr:to>
    <xdr:cxnSp macro="">
      <xdr:nvCxnSpPr>
        <xdr:cNvPr id="425" name="直線コネクタ 424"/>
        <xdr:cNvCxnSpPr/>
      </xdr:nvCxnSpPr>
      <xdr:spPr>
        <a:xfrm>
          <a:off x="15671800" y="1300044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141696</xdr:rowOff>
    </xdr:from>
    <xdr:to>
      <xdr:col>22</xdr:col>
      <xdr:colOff>565150</xdr:colOff>
      <xdr:row>76</xdr:row>
      <xdr:rowOff>15966</xdr:rowOff>
    </xdr:to>
    <xdr:cxnSp macro="">
      <xdr:nvCxnSpPr>
        <xdr:cNvPr id="428" name="直線コネクタ 427"/>
        <xdr:cNvCxnSpPr/>
      </xdr:nvCxnSpPr>
      <xdr:spPr>
        <a:xfrm flipV="1">
          <a:off x="14782800" y="130004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15966</xdr:rowOff>
    </xdr:from>
    <xdr:to>
      <xdr:col>21</xdr:col>
      <xdr:colOff>361950</xdr:colOff>
      <xdr:row>76</xdr:row>
      <xdr:rowOff>35561</xdr:rowOff>
    </xdr:to>
    <xdr:cxnSp macro="">
      <xdr:nvCxnSpPr>
        <xdr:cNvPr id="431" name="直線コネクタ 430"/>
        <xdr:cNvCxnSpPr/>
      </xdr:nvCxnSpPr>
      <xdr:spPr>
        <a:xfrm flipV="1">
          <a:off x="13893800" y="130461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35561</xdr:rowOff>
    </xdr:to>
    <xdr:cxnSp macro="">
      <xdr:nvCxnSpPr>
        <xdr:cNvPr id="434" name="直線コネクタ 433"/>
        <xdr:cNvCxnSpPr/>
      </xdr:nvCxnSpPr>
      <xdr:spPr>
        <a:xfrm>
          <a:off x="13004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44" name="円/楕円 443"/>
        <xdr:cNvSpPr/>
      </xdr:nvSpPr>
      <xdr:spPr>
        <a:xfrm>
          <a:off x="164592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99258</xdr:rowOff>
    </xdr:from>
    <xdr:ext cx="762000" cy="259045"/>
    <xdr:sp macro="" textlink="">
      <xdr:nvSpPr>
        <xdr:cNvPr id="445" name="公債費以外該当値テキスト"/>
        <xdr:cNvSpPr txBox="1"/>
      </xdr:nvSpPr>
      <xdr:spPr>
        <a:xfrm>
          <a:off x="16598900" y="129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90896</xdr:rowOff>
    </xdr:from>
    <xdr:to>
      <xdr:col>22</xdr:col>
      <xdr:colOff>615950</xdr:colOff>
      <xdr:row>76</xdr:row>
      <xdr:rowOff>21047</xdr:rowOff>
    </xdr:to>
    <xdr:sp macro="" textlink="">
      <xdr:nvSpPr>
        <xdr:cNvPr id="446" name="円/楕円 445"/>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31223</xdr:rowOff>
    </xdr:from>
    <xdr:ext cx="736600" cy="259045"/>
    <xdr:sp macro="" textlink="">
      <xdr:nvSpPr>
        <xdr:cNvPr id="447" name="テキスト ボックス 446"/>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136616</xdr:rowOff>
    </xdr:from>
    <xdr:to>
      <xdr:col>21</xdr:col>
      <xdr:colOff>412750</xdr:colOff>
      <xdr:row>76</xdr:row>
      <xdr:rowOff>66765</xdr:rowOff>
    </xdr:to>
    <xdr:sp macro="" textlink="">
      <xdr:nvSpPr>
        <xdr:cNvPr id="448" name="円/楕円 447"/>
        <xdr:cNvSpPr/>
      </xdr:nvSpPr>
      <xdr:spPr>
        <a:xfrm>
          <a:off x="14732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76943</xdr:rowOff>
    </xdr:from>
    <xdr:ext cx="762000" cy="259045"/>
    <xdr:sp macro="" textlink="">
      <xdr:nvSpPr>
        <xdr:cNvPr id="449" name="テキスト ボックス 448"/>
        <xdr:cNvSpPr txBox="1"/>
      </xdr:nvSpPr>
      <xdr:spPr>
        <a:xfrm>
          <a:off x="14401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2" name="円/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北海道奥尻町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96906</xdr:rowOff>
    </xdr:from>
    <xdr:to>
      <xdr:col>4</xdr:col>
      <xdr:colOff>1117600</xdr:colOff>
      <xdr:row>16</xdr:row>
      <xdr:rowOff>167973</xdr:rowOff>
    </xdr:to>
    <xdr:cxnSp macro="">
      <xdr:nvCxnSpPr>
        <xdr:cNvPr id="51" name="直線コネクタ 50"/>
        <xdr:cNvCxnSpPr/>
      </xdr:nvCxnSpPr>
      <xdr:spPr bwMode="auto">
        <a:xfrm flipV="1">
          <a:off x="5003800" y="2887731"/>
          <a:ext cx="647700" cy="7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167973</xdr:rowOff>
    </xdr:from>
    <xdr:to>
      <xdr:col>4</xdr:col>
      <xdr:colOff>469900</xdr:colOff>
      <xdr:row>16</xdr:row>
      <xdr:rowOff>168554</xdr:rowOff>
    </xdr:to>
    <xdr:cxnSp macro="">
      <xdr:nvCxnSpPr>
        <xdr:cNvPr id="54" name="直線コネクタ 53"/>
        <xdr:cNvCxnSpPr/>
      </xdr:nvCxnSpPr>
      <xdr:spPr bwMode="auto">
        <a:xfrm flipV="1">
          <a:off x="4305300" y="2958798"/>
          <a:ext cx="698500" cy="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168554</xdr:rowOff>
    </xdr:from>
    <xdr:to>
      <xdr:col>3</xdr:col>
      <xdr:colOff>904875</xdr:colOff>
      <xdr:row>17</xdr:row>
      <xdr:rowOff>17987</xdr:rowOff>
    </xdr:to>
    <xdr:cxnSp macro="">
      <xdr:nvCxnSpPr>
        <xdr:cNvPr id="57" name="直線コネクタ 56"/>
        <xdr:cNvCxnSpPr/>
      </xdr:nvCxnSpPr>
      <xdr:spPr bwMode="auto">
        <a:xfrm flipV="1">
          <a:off x="3606800" y="295937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8800</xdr:rowOff>
    </xdr:from>
    <xdr:to>
      <xdr:col>3</xdr:col>
      <xdr:colOff>206375</xdr:colOff>
      <xdr:row>17</xdr:row>
      <xdr:rowOff>17987</xdr:rowOff>
    </xdr:to>
    <xdr:cxnSp macro="">
      <xdr:nvCxnSpPr>
        <xdr:cNvPr id="60" name="直線コネクタ 59"/>
        <xdr:cNvCxnSpPr/>
      </xdr:nvCxnSpPr>
      <xdr:spPr bwMode="auto">
        <a:xfrm>
          <a:off x="2908300" y="2971075"/>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46106</xdr:rowOff>
    </xdr:from>
    <xdr:to>
      <xdr:col>5</xdr:col>
      <xdr:colOff>34925</xdr:colOff>
      <xdr:row>16</xdr:row>
      <xdr:rowOff>147706</xdr:rowOff>
    </xdr:to>
    <xdr:sp macro="" textlink="">
      <xdr:nvSpPr>
        <xdr:cNvPr id="70" name="円/楕円 69"/>
        <xdr:cNvSpPr/>
      </xdr:nvSpPr>
      <xdr:spPr bwMode="auto">
        <a:xfrm>
          <a:off x="5600700" y="2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62633</xdr:rowOff>
    </xdr:from>
    <xdr:ext cx="762000" cy="259045"/>
    <xdr:sp macro="" textlink="">
      <xdr:nvSpPr>
        <xdr:cNvPr id="71" name="人口1人当たり決算額の推移該当値テキスト130"/>
        <xdr:cNvSpPr txBox="1"/>
      </xdr:nvSpPr>
      <xdr:spPr>
        <a:xfrm>
          <a:off x="5740400" y="268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442,597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117173</xdr:rowOff>
    </xdr:from>
    <xdr:to>
      <xdr:col>4</xdr:col>
      <xdr:colOff>520700</xdr:colOff>
      <xdr:row>17</xdr:row>
      <xdr:rowOff>47323</xdr:rowOff>
    </xdr:to>
    <xdr:sp macro="" textlink="">
      <xdr:nvSpPr>
        <xdr:cNvPr id="72" name="円/楕円 71"/>
        <xdr:cNvSpPr/>
      </xdr:nvSpPr>
      <xdr:spPr bwMode="auto">
        <a:xfrm>
          <a:off x="4953000" y="290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57500</xdr:rowOff>
    </xdr:from>
    <xdr:ext cx="736600" cy="259045"/>
    <xdr:sp macro="" textlink="">
      <xdr:nvSpPr>
        <xdr:cNvPr id="73" name="テキスト ボックス 72"/>
        <xdr:cNvSpPr txBox="1"/>
      </xdr:nvSpPr>
      <xdr:spPr>
        <a:xfrm>
          <a:off x="4622800" y="267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399,074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117754</xdr:rowOff>
    </xdr:from>
    <xdr:to>
      <xdr:col>3</xdr:col>
      <xdr:colOff>955675</xdr:colOff>
      <xdr:row>17</xdr:row>
      <xdr:rowOff>47904</xdr:rowOff>
    </xdr:to>
    <xdr:sp macro="" textlink="">
      <xdr:nvSpPr>
        <xdr:cNvPr id="74" name="円/楕円 73"/>
        <xdr:cNvSpPr/>
      </xdr:nvSpPr>
      <xdr:spPr bwMode="auto">
        <a:xfrm>
          <a:off x="4254500" y="290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58081</xdr:rowOff>
    </xdr:from>
    <xdr:ext cx="762000" cy="259045"/>
    <xdr:sp macro="" textlink="">
      <xdr:nvSpPr>
        <xdr:cNvPr id="75" name="テキスト ボックス 74"/>
        <xdr:cNvSpPr txBox="1"/>
      </xdr:nvSpPr>
      <xdr:spPr>
        <a:xfrm>
          <a:off x="3924300" y="267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398,718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138637</xdr:rowOff>
    </xdr:from>
    <xdr:to>
      <xdr:col>3</xdr:col>
      <xdr:colOff>257175</xdr:colOff>
      <xdr:row>17</xdr:row>
      <xdr:rowOff>68787</xdr:rowOff>
    </xdr:to>
    <xdr:sp macro="" textlink="">
      <xdr:nvSpPr>
        <xdr:cNvPr id="76" name="円/楕円 75"/>
        <xdr:cNvSpPr/>
      </xdr:nvSpPr>
      <xdr:spPr bwMode="auto">
        <a:xfrm>
          <a:off x="3556000" y="292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78964</xdr:rowOff>
    </xdr:from>
    <xdr:ext cx="762000" cy="259045"/>
    <xdr:sp macro="" textlink="">
      <xdr:nvSpPr>
        <xdr:cNvPr id="77" name="テキスト ボックス 76"/>
        <xdr:cNvSpPr txBox="1"/>
      </xdr:nvSpPr>
      <xdr:spPr>
        <a:xfrm>
          <a:off x="3225800" y="26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385,929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129450</xdr:rowOff>
    </xdr:from>
    <xdr:to>
      <xdr:col>2</xdr:col>
      <xdr:colOff>692150</xdr:colOff>
      <xdr:row>17</xdr:row>
      <xdr:rowOff>59600</xdr:rowOff>
    </xdr:to>
    <xdr:sp macro="" textlink="">
      <xdr:nvSpPr>
        <xdr:cNvPr id="78" name="円/楕円 77"/>
        <xdr:cNvSpPr/>
      </xdr:nvSpPr>
      <xdr:spPr bwMode="auto">
        <a:xfrm>
          <a:off x="2857500" y="292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69777</xdr:rowOff>
    </xdr:from>
    <xdr:ext cx="762000" cy="259045"/>
    <xdr:sp macro="" textlink="">
      <xdr:nvSpPr>
        <xdr:cNvPr id="79" name="テキスト ボックス 78"/>
        <xdr:cNvSpPr txBox="1"/>
      </xdr:nvSpPr>
      <xdr:spPr>
        <a:xfrm>
          <a:off x="2527300" y="26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72442</xdr:rowOff>
    </xdr:from>
    <xdr:to>
      <xdr:col>4</xdr:col>
      <xdr:colOff>1117600</xdr:colOff>
      <xdr:row>35</xdr:row>
      <xdr:rowOff>90529</xdr:rowOff>
    </xdr:to>
    <xdr:cxnSp macro="">
      <xdr:nvCxnSpPr>
        <xdr:cNvPr id="110" name="直線コネクタ 109"/>
        <xdr:cNvCxnSpPr/>
      </xdr:nvCxnSpPr>
      <xdr:spPr bwMode="auto">
        <a:xfrm>
          <a:off x="5003800" y="6682792"/>
          <a:ext cx="647700" cy="1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68090</xdr:rowOff>
    </xdr:from>
    <xdr:to>
      <xdr:col>4</xdr:col>
      <xdr:colOff>469900</xdr:colOff>
      <xdr:row>35</xdr:row>
      <xdr:rowOff>72442</xdr:rowOff>
    </xdr:to>
    <xdr:cxnSp macro="">
      <xdr:nvCxnSpPr>
        <xdr:cNvPr id="113" name="直線コネクタ 112"/>
        <xdr:cNvCxnSpPr/>
      </xdr:nvCxnSpPr>
      <xdr:spPr bwMode="auto">
        <a:xfrm>
          <a:off x="4305300" y="6678440"/>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68090</xdr:rowOff>
    </xdr:from>
    <xdr:to>
      <xdr:col>3</xdr:col>
      <xdr:colOff>904875</xdr:colOff>
      <xdr:row>35</xdr:row>
      <xdr:rowOff>73439</xdr:rowOff>
    </xdr:to>
    <xdr:cxnSp macro="">
      <xdr:nvCxnSpPr>
        <xdr:cNvPr id="116" name="直線コネクタ 115"/>
        <xdr:cNvCxnSpPr/>
      </xdr:nvCxnSpPr>
      <xdr:spPr bwMode="auto">
        <a:xfrm flipV="1">
          <a:off x="3606800" y="6678440"/>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67025</xdr:rowOff>
    </xdr:from>
    <xdr:to>
      <xdr:col>3</xdr:col>
      <xdr:colOff>206375</xdr:colOff>
      <xdr:row>35</xdr:row>
      <xdr:rowOff>73439</xdr:rowOff>
    </xdr:to>
    <xdr:cxnSp macro="">
      <xdr:nvCxnSpPr>
        <xdr:cNvPr id="119" name="直線コネクタ 118"/>
        <xdr:cNvCxnSpPr/>
      </xdr:nvCxnSpPr>
      <xdr:spPr bwMode="auto">
        <a:xfrm>
          <a:off x="2908300" y="6677375"/>
          <a:ext cx="698500" cy="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39729</xdr:rowOff>
    </xdr:from>
    <xdr:to>
      <xdr:col>5</xdr:col>
      <xdr:colOff>34925</xdr:colOff>
      <xdr:row>35</xdr:row>
      <xdr:rowOff>141329</xdr:rowOff>
    </xdr:to>
    <xdr:sp macro="" textlink="">
      <xdr:nvSpPr>
        <xdr:cNvPr id="129" name="円/楕円 128"/>
        <xdr:cNvSpPr/>
      </xdr:nvSpPr>
      <xdr:spPr bwMode="auto">
        <a:xfrm>
          <a:off x="5600700" y="665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227706</xdr:rowOff>
    </xdr:from>
    <xdr:ext cx="762000" cy="259045"/>
    <xdr:sp macro="" textlink="">
      <xdr:nvSpPr>
        <xdr:cNvPr id="130" name="人口1人当たり決算額の推移該当値テキスト445"/>
        <xdr:cNvSpPr txBox="1"/>
      </xdr:nvSpPr>
      <xdr:spPr>
        <a:xfrm>
          <a:off x="5740400" y="649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21642</xdr:rowOff>
    </xdr:from>
    <xdr:to>
      <xdr:col>4</xdr:col>
      <xdr:colOff>520700</xdr:colOff>
      <xdr:row>35</xdr:row>
      <xdr:rowOff>123242</xdr:rowOff>
    </xdr:to>
    <xdr:sp macro="" textlink="">
      <xdr:nvSpPr>
        <xdr:cNvPr id="131" name="円/楕円 130"/>
        <xdr:cNvSpPr/>
      </xdr:nvSpPr>
      <xdr:spPr bwMode="auto">
        <a:xfrm>
          <a:off x="4953000" y="663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133419</xdr:rowOff>
    </xdr:from>
    <xdr:ext cx="736600" cy="259045"/>
    <xdr:sp macro="" textlink="">
      <xdr:nvSpPr>
        <xdr:cNvPr id="132" name="テキスト ボックス 131"/>
        <xdr:cNvSpPr txBox="1"/>
      </xdr:nvSpPr>
      <xdr:spPr>
        <a:xfrm>
          <a:off x="4622800" y="640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17290</xdr:rowOff>
    </xdr:from>
    <xdr:to>
      <xdr:col>3</xdr:col>
      <xdr:colOff>955675</xdr:colOff>
      <xdr:row>35</xdr:row>
      <xdr:rowOff>118890</xdr:rowOff>
    </xdr:to>
    <xdr:sp macro="" textlink="">
      <xdr:nvSpPr>
        <xdr:cNvPr id="133" name="円/楕円 132"/>
        <xdr:cNvSpPr/>
      </xdr:nvSpPr>
      <xdr:spPr bwMode="auto">
        <a:xfrm>
          <a:off x="4254500" y="662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129067</xdr:rowOff>
    </xdr:from>
    <xdr:ext cx="762000" cy="259045"/>
    <xdr:sp macro="" textlink="">
      <xdr:nvSpPr>
        <xdr:cNvPr id="134" name="テキスト ボックス 133"/>
        <xdr:cNvSpPr txBox="1"/>
      </xdr:nvSpPr>
      <xdr:spPr>
        <a:xfrm>
          <a:off x="3924300" y="63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22639</xdr:rowOff>
    </xdr:from>
    <xdr:to>
      <xdr:col>3</xdr:col>
      <xdr:colOff>257175</xdr:colOff>
      <xdr:row>35</xdr:row>
      <xdr:rowOff>124239</xdr:rowOff>
    </xdr:to>
    <xdr:sp macro="" textlink="">
      <xdr:nvSpPr>
        <xdr:cNvPr id="135" name="円/楕円 134"/>
        <xdr:cNvSpPr/>
      </xdr:nvSpPr>
      <xdr:spPr bwMode="auto">
        <a:xfrm>
          <a:off x="3556000" y="663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134416</xdr:rowOff>
    </xdr:from>
    <xdr:ext cx="762000" cy="259045"/>
    <xdr:sp macro="" textlink="">
      <xdr:nvSpPr>
        <xdr:cNvPr id="136" name="テキスト ボックス 135"/>
        <xdr:cNvSpPr txBox="1"/>
      </xdr:nvSpPr>
      <xdr:spPr>
        <a:xfrm>
          <a:off x="3225800" y="640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16225</xdr:rowOff>
    </xdr:from>
    <xdr:to>
      <xdr:col>2</xdr:col>
      <xdr:colOff>692150</xdr:colOff>
      <xdr:row>35</xdr:row>
      <xdr:rowOff>117825</xdr:rowOff>
    </xdr:to>
    <xdr:sp macro="" textlink="">
      <xdr:nvSpPr>
        <xdr:cNvPr id="137" name="円/楕円 136"/>
        <xdr:cNvSpPr/>
      </xdr:nvSpPr>
      <xdr:spPr bwMode="auto">
        <a:xfrm>
          <a:off x="2857500" y="662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128002</xdr:rowOff>
    </xdr:from>
    <xdr:ext cx="762000" cy="259045"/>
    <xdr:sp macro="" textlink="">
      <xdr:nvSpPr>
        <xdr:cNvPr id="138" name="テキスト ボックス 137"/>
        <xdr:cNvSpPr txBox="1"/>
      </xdr:nvSpPr>
      <xdr:spPr>
        <a:xfrm>
          <a:off x="2527300" y="639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126247</xdr:rowOff>
    </xdr:from>
    <xdr:to>
      <xdr:col>6</xdr:col>
      <xdr:colOff>511175</xdr:colOff>
      <xdr:row>37</xdr:row>
      <xdr:rowOff>16035</xdr:rowOff>
    </xdr:to>
    <xdr:cxnSp macro="">
      <xdr:nvCxnSpPr>
        <xdr:cNvPr id="62" name="直線コネクタ 61"/>
        <xdr:cNvCxnSpPr/>
      </xdr:nvCxnSpPr>
      <xdr:spPr>
        <a:xfrm flipV="1">
          <a:off x="3797300" y="6298447"/>
          <a:ext cx="838200" cy="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16035</xdr:rowOff>
    </xdr:from>
    <xdr:to>
      <xdr:col>5</xdr:col>
      <xdr:colOff>358775</xdr:colOff>
      <xdr:row>37</xdr:row>
      <xdr:rowOff>35796</xdr:rowOff>
    </xdr:to>
    <xdr:cxnSp macro="">
      <xdr:nvCxnSpPr>
        <xdr:cNvPr id="65" name="直線コネクタ 64"/>
        <xdr:cNvCxnSpPr/>
      </xdr:nvCxnSpPr>
      <xdr:spPr>
        <a:xfrm flipV="1">
          <a:off x="2908300" y="6359685"/>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24683</xdr:rowOff>
    </xdr:from>
    <xdr:to>
      <xdr:col>4</xdr:col>
      <xdr:colOff>155575</xdr:colOff>
      <xdr:row>37</xdr:row>
      <xdr:rowOff>35796</xdr:rowOff>
    </xdr:to>
    <xdr:cxnSp macro="">
      <xdr:nvCxnSpPr>
        <xdr:cNvPr id="68" name="直線コネクタ 67"/>
        <xdr:cNvCxnSpPr/>
      </xdr:nvCxnSpPr>
      <xdr:spPr>
        <a:xfrm>
          <a:off x="2019300" y="6368333"/>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24683</xdr:rowOff>
    </xdr:from>
    <xdr:to>
      <xdr:col>2</xdr:col>
      <xdr:colOff>638175</xdr:colOff>
      <xdr:row>37</xdr:row>
      <xdr:rowOff>28424</xdr:rowOff>
    </xdr:to>
    <xdr:cxnSp macro="">
      <xdr:nvCxnSpPr>
        <xdr:cNvPr id="71" name="直線コネクタ 70"/>
        <xdr:cNvCxnSpPr/>
      </xdr:nvCxnSpPr>
      <xdr:spPr>
        <a:xfrm flipV="1">
          <a:off x="1130300" y="6368333"/>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75447</xdr:rowOff>
    </xdr:from>
    <xdr:to>
      <xdr:col>6</xdr:col>
      <xdr:colOff>561975</xdr:colOff>
      <xdr:row>37</xdr:row>
      <xdr:rowOff>5597</xdr:rowOff>
    </xdr:to>
    <xdr:sp macro="" textlink="">
      <xdr:nvSpPr>
        <xdr:cNvPr id="81" name="円/楕円 80"/>
        <xdr:cNvSpPr/>
      </xdr:nvSpPr>
      <xdr:spPr>
        <a:xfrm>
          <a:off x="4584700" y="62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98324</xdr:rowOff>
    </xdr:from>
    <xdr:ext cx="599010" cy="259045"/>
    <xdr:sp macro="" textlink="">
      <xdr:nvSpPr>
        <xdr:cNvPr id="82" name="人件費該当値テキスト"/>
        <xdr:cNvSpPr txBox="1"/>
      </xdr:nvSpPr>
      <xdr:spPr>
        <a:xfrm>
          <a:off x="4686300" y="609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136685</xdr:rowOff>
    </xdr:from>
    <xdr:to>
      <xdr:col>5</xdr:col>
      <xdr:colOff>409575</xdr:colOff>
      <xdr:row>37</xdr:row>
      <xdr:rowOff>66835</xdr:rowOff>
    </xdr:to>
    <xdr:sp macro="" textlink="">
      <xdr:nvSpPr>
        <xdr:cNvPr id="83" name="円/楕円 82"/>
        <xdr:cNvSpPr/>
      </xdr:nvSpPr>
      <xdr:spPr>
        <a:xfrm>
          <a:off x="3746500" y="63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83362</xdr:rowOff>
    </xdr:from>
    <xdr:ext cx="599010" cy="259045"/>
    <xdr:sp macro="" textlink="">
      <xdr:nvSpPr>
        <xdr:cNvPr id="84" name="テキスト ボックス 83"/>
        <xdr:cNvSpPr txBox="1"/>
      </xdr:nvSpPr>
      <xdr:spPr>
        <a:xfrm>
          <a:off x="3497794" y="608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156446</xdr:rowOff>
    </xdr:from>
    <xdr:to>
      <xdr:col>4</xdr:col>
      <xdr:colOff>206375</xdr:colOff>
      <xdr:row>37</xdr:row>
      <xdr:rowOff>86596</xdr:rowOff>
    </xdr:to>
    <xdr:sp macro="" textlink="">
      <xdr:nvSpPr>
        <xdr:cNvPr id="85" name="円/楕円 84"/>
        <xdr:cNvSpPr/>
      </xdr:nvSpPr>
      <xdr:spPr>
        <a:xfrm>
          <a:off x="2857500" y="63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103123</xdr:rowOff>
    </xdr:from>
    <xdr:ext cx="599010" cy="259045"/>
    <xdr:sp macro="" textlink="">
      <xdr:nvSpPr>
        <xdr:cNvPr id="86" name="テキスト ボックス 85"/>
        <xdr:cNvSpPr txBox="1"/>
      </xdr:nvSpPr>
      <xdr:spPr>
        <a:xfrm>
          <a:off x="2608794" y="61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145333</xdr:rowOff>
    </xdr:from>
    <xdr:to>
      <xdr:col>3</xdr:col>
      <xdr:colOff>3175</xdr:colOff>
      <xdr:row>37</xdr:row>
      <xdr:rowOff>75483</xdr:rowOff>
    </xdr:to>
    <xdr:sp macro="" textlink="">
      <xdr:nvSpPr>
        <xdr:cNvPr id="87" name="円/楕円 86"/>
        <xdr:cNvSpPr/>
      </xdr:nvSpPr>
      <xdr:spPr>
        <a:xfrm>
          <a:off x="1968500" y="63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92010</xdr:rowOff>
    </xdr:from>
    <xdr:ext cx="599010" cy="259045"/>
    <xdr:sp macro="" textlink="">
      <xdr:nvSpPr>
        <xdr:cNvPr id="88" name="テキスト ボックス 87"/>
        <xdr:cNvSpPr txBox="1"/>
      </xdr:nvSpPr>
      <xdr:spPr>
        <a:xfrm>
          <a:off x="1719794" y="609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149074</xdr:rowOff>
    </xdr:from>
    <xdr:to>
      <xdr:col>1</xdr:col>
      <xdr:colOff>485775</xdr:colOff>
      <xdr:row>37</xdr:row>
      <xdr:rowOff>79224</xdr:rowOff>
    </xdr:to>
    <xdr:sp macro="" textlink="">
      <xdr:nvSpPr>
        <xdr:cNvPr id="89" name="円/楕円 88"/>
        <xdr:cNvSpPr/>
      </xdr:nvSpPr>
      <xdr:spPr>
        <a:xfrm>
          <a:off x="1079500" y="63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95751</xdr:rowOff>
    </xdr:from>
    <xdr:ext cx="599010" cy="259045"/>
    <xdr:sp macro="" textlink="">
      <xdr:nvSpPr>
        <xdr:cNvPr id="90" name="テキスト ボックス 89"/>
        <xdr:cNvSpPr txBox="1"/>
      </xdr:nvSpPr>
      <xdr:spPr>
        <a:xfrm>
          <a:off x="830794" y="609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25464</xdr:rowOff>
    </xdr:from>
    <xdr:to>
      <xdr:col>6</xdr:col>
      <xdr:colOff>511175</xdr:colOff>
      <xdr:row>57</xdr:row>
      <xdr:rowOff>48554</xdr:rowOff>
    </xdr:to>
    <xdr:cxnSp macro="">
      <xdr:nvCxnSpPr>
        <xdr:cNvPr id="115" name="直線コネクタ 114"/>
        <xdr:cNvCxnSpPr/>
      </xdr:nvCxnSpPr>
      <xdr:spPr>
        <a:xfrm flipV="1">
          <a:off x="3797300" y="9798114"/>
          <a:ext cx="8382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48554</xdr:rowOff>
    </xdr:from>
    <xdr:to>
      <xdr:col>5</xdr:col>
      <xdr:colOff>358775</xdr:colOff>
      <xdr:row>57</xdr:row>
      <xdr:rowOff>52528</xdr:rowOff>
    </xdr:to>
    <xdr:cxnSp macro="">
      <xdr:nvCxnSpPr>
        <xdr:cNvPr id="118" name="直線コネクタ 117"/>
        <xdr:cNvCxnSpPr/>
      </xdr:nvCxnSpPr>
      <xdr:spPr>
        <a:xfrm flipV="1">
          <a:off x="2908300" y="9821204"/>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52528</xdr:rowOff>
    </xdr:from>
    <xdr:to>
      <xdr:col>4</xdr:col>
      <xdr:colOff>155575</xdr:colOff>
      <xdr:row>57</xdr:row>
      <xdr:rowOff>59094</xdr:rowOff>
    </xdr:to>
    <xdr:cxnSp macro="">
      <xdr:nvCxnSpPr>
        <xdr:cNvPr id="121" name="直線コネクタ 120"/>
        <xdr:cNvCxnSpPr/>
      </xdr:nvCxnSpPr>
      <xdr:spPr>
        <a:xfrm flipV="1">
          <a:off x="2019300" y="9825178"/>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58331</xdr:rowOff>
    </xdr:from>
    <xdr:to>
      <xdr:col>2</xdr:col>
      <xdr:colOff>638175</xdr:colOff>
      <xdr:row>57</xdr:row>
      <xdr:rowOff>59094</xdr:rowOff>
    </xdr:to>
    <xdr:cxnSp macro="">
      <xdr:nvCxnSpPr>
        <xdr:cNvPr id="124" name="直線コネクタ 123"/>
        <xdr:cNvCxnSpPr/>
      </xdr:nvCxnSpPr>
      <xdr:spPr>
        <a:xfrm>
          <a:off x="1130300" y="98309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146114</xdr:rowOff>
    </xdr:from>
    <xdr:to>
      <xdr:col>6</xdr:col>
      <xdr:colOff>561975</xdr:colOff>
      <xdr:row>57</xdr:row>
      <xdr:rowOff>76264</xdr:rowOff>
    </xdr:to>
    <xdr:sp macro="" textlink="">
      <xdr:nvSpPr>
        <xdr:cNvPr id="134" name="円/楕円 133"/>
        <xdr:cNvSpPr/>
      </xdr:nvSpPr>
      <xdr:spPr>
        <a:xfrm>
          <a:off x="4584700" y="9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105491</xdr:rowOff>
    </xdr:from>
    <xdr:ext cx="599010" cy="259045"/>
    <xdr:sp macro="" textlink="">
      <xdr:nvSpPr>
        <xdr:cNvPr id="135" name="物件費該当値テキスト"/>
        <xdr:cNvSpPr txBox="1"/>
      </xdr:nvSpPr>
      <xdr:spPr>
        <a:xfrm>
          <a:off x="4686300" y="953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169204</xdr:rowOff>
    </xdr:from>
    <xdr:to>
      <xdr:col>5</xdr:col>
      <xdr:colOff>409575</xdr:colOff>
      <xdr:row>57</xdr:row>
      <xdr:rowOff>99354</xdr:rowOff>
    </xdr:to>
    <xdr:sp macro="" textlink="">
      <xdr:nvSpPr>
        <xdr:cNvPr id="136" name="円/楕円 135"/>
        <xdr:cNvSpPr/>
      </xdr:nvSpPr>
      <xdr:spPr>
        <a:xfrm>
          <a:off x="3746500" y="97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90481</xdr:rowOff>
    </xdr:from>
    <xdr:ext cx="599010" cy="259045"/>
    <xdr:sp macro="" textlink="">
      <xdr:nvSpPr>
        <xdr:cNvPr id="137" name="テキスト ボックス 136"/>
        <xdr:cNvSpPr txBox="1"/>
      </xdr:nvSpPr>
      <xdr:spPr>
        <a:xfrm>
          <a:off x="3497794" y="986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1728</xdr:rowOff>
    </xdr:from>
    <xdr:to>
      <xdr:col>4</xdr:col>
      <xdr:colOff>206375</xdr:colOff>
      <xdr:row>57</xdr:row>
      <xdr:rowOff>103328</xdr:rowOff>
    </xdr:to>
    <xdr:sp macro="" textlink="">
      <xdr:nvSpPr>
        <xdr:cNvPr id="138" name="円/楕円 137"/>
        <xdr:cNvSpPr/>
      </xdr:nvSpPr>
      <xdr:spPr>
        <a:xfrm>
          <a:off x="2857500" y="97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119855</xdr:rowOff>
    </xdr:from>
    <xdr:ext cx="599010" cy="259045"/>
    <xdr:sp macro="" textlink="">
      <xdr:nvSpPr>
        <xdr:cNvPr id="139" name="テキスト ボックス 138"/>
        <xdr:cNvSpPr txBox="1"/>
      </xdr:nvSpPr>
      <xdr:spPr>
        <a:xfrm>
          <a:off x="2608794" y="954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8294</xdr:rowOff>
    </xdr:from>
    <xdr:to>
      <xdr:col>3</xdr:col>
      <xdr:colOff>3175</xdr:colOff>
      <xdr:row>57</xdr:row>
      <xdr:rowOff>109894</xdr:rowOff>
    </xdr:to>
    <xdr:sp macro="" textlink="">
      <xdr:nvSpPr>
        <xdr:cNvPr id="140" name="円/楕円 139"/>
        <xdr:cNvSpPr/>
      </xdr:nvSpPr>
      <xdr:spPr>
        <a:xfrm>
          <a:off x="1968500" y="97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126421</xdr:rowOff>
    </xdr:from>
    <xdr:ext cx="599010" cy="259045"/>
    <xdr:sp macro="" textlink="">
      <xdr:nvSpPr>
        <xdr:cNvPr id="141" name="テキスト ボックス 140"/>
        <xdr:cNvSpPr txBox="1"/>
      </xdr:nvSpPr>
      <xdr:spPr>
        <a:xfrm>
          <a:off x="1719794" y="955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7531</xdr:rowOff>
    </xdr:from>
    <xdr:to>
      <xdr:col>1</xdr:col>
      <xdr:colOff>485775</xdr:colOff>
      <xdr:row>57</xdr:row>
      <xdr:rowOff>109131</xdr:rowOff>
    </xdr:to>
    <xdr:sp macro="" textlink="">
      <xdr:nvSpPr>
        <xdr:cNvPr id="142" name="円/楕円 141"/>
        <xdr:cNvSpPr/>
      </xdr:nvSpPr>
      <xdr:spPr>
        <a:xfrm>
          <a:off x="1079500" y="97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125658</xdr:rowOff>
    </xdr:from>
    <xdr:ext cx="599010" cy="259045"/>
    <xdr:sp macro="" textlink="">
      <xdr:nvSpPr>
        <xdr:cNvPr id="143" name="テキスト ボックス 142"/>
        <xdr:cNvSpPr txBox="1"/>
      </xdr:nvSpPr>
      <xdr:spPr>
        <a:xfrm>
          <a:off x="830794" y="955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65872</xdr:rowOff>
    </xdr:from>
    <xdr:to>
      <xdr:col>6</xdr:col>
      <xdr:colOff>511175</xdr:colOff>
      <xdr:row>78</xdr:row>
      <xdr:rowOff>75715</xdr:rowOff>
    </xdr:to>
    <xdr:cxnSp macro="">
      <xdr:nvCxnSpPr>
        <xdr:cNvPr id="170" name="直線コネクタ 169"/>
        <xdr:cNvCxnSpPr/>
      </xdr:nvCxnSpPr>
      <xdr:spPr>
        <a:xfrm flipV="1">
          <a:off x="3797300" y="13438972"/>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75715</xdr:rowOff>
    </xdr:from>
    <xdr:to>
      <xdr:col>5</xdr:col>
      <xdr:colOff>358775</xdr:colOff>
      <xdr:row>78</xdr:row>
      <xdr:rowOff>87264</xdr:rowOff>
    </xdr:to>
    <xdr:cxnSp macro="">
      <xdr:nvCxnSpPr>
        <xdr:cNvPr id="173" name="直線コネクタ 172"/>
        <xdr:cNvCxnSpPr/>
      </xdr:nvCxnSpPr>
      <xdr:spPr>
        <a:xfrm flipV="1">
          <a:off x="2908300" y="13448815"/>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85646</xdr:rowOff>
    </xdr:from>
    <xdr:to>
      <xdr:col>4</xdr:col>
      <xdr:colOff>155575</xdr:colOff>
      <xdr:row>78</xdr:row>
      <xdr:rowOff>87264</xdr:rowOff>
    </xdr:to>
    <xdr:cxnSp macro="">
      <xdr:nvCxnSpPr>
        <xdr:cNvPr id="176" name="直線コネクタ 175"/>
        <xdr:cNvCxnSpPr/>
      </xdr:nvCxnSpPr>
      <xdr:spPr>
        <a:xfrm>
          <a:off x="2019300" y="13458746"/>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70824</xdr:rowOff>
    </xdr:from>
    <xdr:to>
      <xdr:col>2</xdr:col>
      <xdr:colOff>638175</xdr:colOff>
      <xdr:row>78</xdr:row>
      <xdr:rowOff>85646</xdr:rowOff>
    </xdr:to>
    <xdr:cxnSp macro="">
      <xdr:nvCxnSpPr>
        <xdr:cNvPr id="179" name="直線コネクタ 178"/>
        <xdr:cNvCxnSpPr/>
      </xdr:nvCxnSpPr>
      <xdr:spPr>
        <a:xfrm>
          <a:off x="1130300" y="13443924"/>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15072</xdr:rowOff>
    </xdr:from>
    <xdr:to>
      <xdr:col>6</xdr:col>
      <xdr:colOff>561975</xdr:colOff>
      <xdr:row>78</xdr:row>
      <xdr:rowOff>116672</xdr:rowOff>
    </xdr:to>
    <xdr:sp macro="" textlink="">
      <xdr:nvSpPr>
        <xdr:cNvPr id="189" name="円/楕円 188"/>
        <xdr:cNvSpPr/>
      </xdr:nvSpPr>
      <xdr:spPr>
        <a:xfrm>
          <a:off x="4584700" y="13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24915</xdr:rowOff>
    </xdr:from>
    <xdr:to>
      <xdr:col>5</xdr:col>
      <xdr:colOff>409575</xdr:colOff>
      <xdr:row>78</xdr:row>
      <xdr:rowOff>126515</xdr:rowOff>
    </xdr:to>
    <xdr:sp macro="" textlink="">
      <xdr:nvSpPr>
        <xdr:cNvPr id="191" name="円/楕円 190"/>
        <xdr:cNvSpPr/>
      </xdr:nvSpPr>
      <xdr:spPr>
        <a:xfrm>
          <a:off x="3746500" y="133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117642</xdr:rowOff>
    </xdr:from>
    <xdr:ext cx="534377" cy="259045"/>
    <xdr:sp macro="" textlink="">
      <xdr:nvSpPr>
        <xdr:cNvPr id="192" name="テキスト ボックス 191"/>
        <xdr:cNvSpPr txBox="1"/>
      </xdr:nvSpPr>
      <xdr:spPr>
        <a:xfrm>
          <a:off x="3530111" y="134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36464</xdr:rowOff>
    </xdr:from>
    <xdr:to>
      <xdr:col>4</xdr:col>
      <xdr:colOff>206375</xdr:colOff>
      <xdr:row>78</xdr:row>
      <xdr:rowOff>138064</xdr:rowOff>
    </xdr:to>
    <xdr:sp macro="" textlink="">
      <xdr:nvSpPr>
        <xdr:cNvPr id="193" name="円/楕円 192"/>
        <xdr:cNvSpPr/>
      </xdr:nvSpPr>
      <xdr:spPr>
        <a:xfrm>
          <a:off x="2857500" y="134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129191</xdr:rowOff>
    </xdr:from>
    <xdr:ext cx="534377" cy="259045"/>
    <xdr:sp macro="" textlink="">
      <xdr:nvSpPr>
        <xdr:cNvPr id="194" name="テキスト ボックス 193"/>
        <xdr:cNvSpPr txBox="1"/>
      </xdr:nvSpPr>
      <xdr:spPr>
        <a:xfrm>
          <a:off x="2641111" y="135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34846</xdr:rowOff>
    </xdr:from>
    <xdr:to>
      <xdr:col>3</xdr:col>
      <xdr:colOff>3175</xdr:colOff>
      <xdr:row>78</xdr:row>
      <xdr:rowOff>136446</xdr:rowOff>
    </xdr:to>
    <xdr:sp macro="" textlink="">
      <xdr:nvSpPr>
        <xdr:cNvPr id="195" name="円/楕円 194"/>
        <xdr:cNvSpPr/>
      </xdr:nvSpPr>
      <xdr:spPr>
        <a:xfrm>
          <a:off x="1968500" y="134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127573</xdr:rowOff>
    </xdr:from>
    <xdr:ext cx="534377" cy="259045"/>
    <xdr:sp macro="" textlink="">
      <xdr:nvSpPr>
        <xdr:cNvPr id="196" name="テキスト ボックス 195"/>
        <xdr:cNvSpPr txBox="1"/>
      </xdr:nvSpPr>
      <xdr:spPr>
        <a:xfrm>
          <a:off x="1752111" y="135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20024</xdr:rowOff>
    </xdr:from>
    <xdr:to>
      <xdr:col>1</xdr:col>
      <xdr:colOff>485775</xdr:colOff>
      <xdr:row>78</xdr:row>
      <xdr:rowOff>121624</xdr:rowOff>
    </xdr:to>
    <xdr:sp macro="" textlink="">
      <xdr:nvSpPr>
        <xdr:cNvPr id="197" name="円/楕円 196"/>
        <xdr:cNvSpPr/>
      </xdr:nvSpPr>
      <xdr:spPr>
        <a:xfrm>
          <a:off x="1079500" y="133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112751</xdr:rowOff>
    </xdr:from>
    <xdr:ext cx="534377" cy="259045"/>
    <xdr:sp macro="" textlink="">
      <xdr:nvSpPr>
        <xdr:cNvPr id="198" name="テキスト ボックス 197"/>
        <xdr:cNvSpPr txBox="1"/>
      </xdr:nvSpPr>
      <xdr:spPr>
        <a:xfrm>
          <a:off x="863111" y="134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147137</xdr:rowOff>
    </xdr:from>
    <xdr:to>
      <xdr:col>6</xdr:col>
      <xdr:colOff>511175</xdr:colOff>
      <xdr:row>97</xdr:row>
      <xdr:rowOff>156928</xdr:rowOff>
    </xdr:to>
    <xdr:cxnSp macro="">
      <xdr:nvCxnSpPr>
        <xdr:cNvPr id="227" name="直線コネクタ 226"/>
        <xdr:cNvCxnSpPr/>
      </xdr:nvCxnSpPr>
      <xdr:spPr>
        <a:xfrm flipV="1">
          <a:off x="3797300" y="16777787"/>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156928</xdr:rowOff>
    </xdr:from>
    <xdr:to>
      <xdr:col>5</xdr:col>
      <xdr:colOff>358775</xdr:colOff>
      <xdr:row>97</xdr:row>
      <xdr:rowOff>167391</xdr:rowOff>
    </xdr:to>
    <xdr:cxnSp macro="">
      <xdr:nvCxnSpPr>
        <xdr:cNvPr id="230" name="直線コネクタ 229"/>
        <xdr:cNvCxnSpPr/>
      </xdr:nvCxnSpPr>
      <xdr:spPr>
        <a:xfrm flipV="1">
          <a:off x="2908300" y="16787578"/>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167391</xdr:rowOff>
    </xdr:from>
    <xdr:to>
      <xdr:col>4</xdr:col>
      <xdr:colOff>155575</xdr:colOff>
      <xdr:row>98</xdr:row>
      <xdr:rowOff>2617</xdr:rowOff>
    </xdr:to>
    <xdr:cxnSp macro="">
      <xdr:nvCxnSpPr>
        <xdr:cNvPr id="233" name="直線コネクタ 232"/>
        <xdr:cNvCxnSpPr/>
      </xdr:nvCxnSpPr>
      <xdr:spPr>
        <a:xfrm flipV="1">
          <a:off x="2019300" y="16798041"/>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2617</xdr:rowOff>
    </xdr:from>
    <xdr:to>
      <xdr:col>2</xdr:col>
      <xdr:colOff>638175</xdr:colOff>
      <xdr:row>98</xdr:row>
      <xdr:rowOff>9863</xdr:rowOff>
    </xdr:to>
    <xdr:cxnSp macro="">
      <xdr:nvCxnSpPr>
        <xdr:cNvPr id="236" name="直線コネクタ 235"/>
        <xdr:cNvCxnSpPr/>
      </xdr:nvCxnSpPr>
      <xdr:spPr>
        <a:xfrm flipV="1">
          <a:off x="1130300" y="16804717"/>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96337</xdr:rowOff>
    </xdr:from>
    <xdr:to>
      <xdr:col>6</xdr:col>
      <xdr:colOff>561975</xdr:colOff>
      <xdr:row>98</xdr:row>
      <xdr:rowOff>26487</xdr:rowOff>
    </xdr:to>
    <xdr:sp macro="" textlink="">
      <xdr:nvSpPr>
        <xdr:cNvPr id="246" name="円/楕円 245"/>
        <xdr:cNvSpPr/>
      </xdr:nvSpPr>
      <xdr:spPr>
        <a:xfrm>
          <a:off x="4584700" y="167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11264</xdr:rowOff>
    </xdr:from>
    <xdr:ext cx="534377" cy="259045"/>
    <xdr:sp macro="" textlink="">
      <xdr:nvSpPr>
        <xdr:cNvPr id="247" name="扶助費該当値テキスト"/>
        <xdr:cNvSpPr txBox="1"/>
      </xdr:nvSpPr>
      <xdr:spPr>
        <a:xfrm>
          <a:off x="4686300" y="166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106128</xdr:rowOff>
    </xdr:from>
    <xdr:to>
      <xdr:col>5</xdr:col>
      <xdr:colOff>409575</xdr:colOff>
      <xdr:row>98</xdr:row>
      <xdr:rowOff>36278</xdr:rowOff>
    </xdr:to>
    <xdr:sp macro="" textlink="">
      <xdr:nvSpPr>
        <xdr:cNvPr id="248" name="円/楕円 247"/>
        <xdr:cNvSpPr/>
      </xdr:nvSpPr>
      <xdr:spPr>
        <a:xfrm>
          <a:off x="3746500" y="167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27405</xdr:rowOff>
    </xdr:from>
    <xdr:ext cx="534377" cy="259045"/>
    <xdr:sp macro="" textlink="">
      <xdr:nvSpPr>
        <xdr:cNvPr id="249" name="テキスト ボックス 248"/>
        <xdr:cNvSpPr txBox="1"/>
      </xdr:nvSpPr>
      <xdr:spPr>
        <a:xfrm>
          <a:off x="3530111" y="168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116591</xdr:rowOff>
    </xdr:from>
    <xdr:to>
      <xdr:col>4</xdr:col>
      <xdr:colOff>206375</xdr:colOff>
      <xdr:row>98</xdr:row>
      <xdr:rowOff>46741</xdr:rowOff>
    </xdr:to>
    <xdr:sp macro="" textlink="">
      <xdr:nvSpPr>
        <xdr:cNvPr id="250" name="円/楕円 249"/>
        <xdr:cNvSpPr/>
      </xdr:nvSpPr>
      <xdr:spPr>
        <a:xfrm>
          <a:off x="2857500" y="167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37868</xdr:rowOff>
    </xdr:from>
    <xdr:ext cx="534377" cy="259045"/>
    <xdr:sp macro="" textlink="">
      <xdr:nvSpPr>
        <xdr:cNvPr id="251" name="テキスト ボックス 250"/>
        <xdr:cNvSpPr txBox="1"/>
      </xdr:nvSpPr>
      <xdr:spPr>
        <a:xfrm>
          <a:off x="2641111" y="168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123267</xdr:rowOff>
    </xdr:from>
    <xdr:to>
      <xdr:col>3</xdr:col>
      <xdr:colOff>3175</xdr:colOff>
      <xdr:row>98</xdr:row>
      <xdr:rowOff>53417</xdr:rowOff>
    </xdr:to>
    <xdr:sp macro="" textlink="">
      <xdr:nvSpPr>
        <xdr:cNvPr id="252" name="円/楕円 251"/>
        <xdr:cNvSpPr/>
      </xdr:nvSpPr>
      <xdr:spPr>
        <a:xfrm>
          <a:off x="19685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44544</xdr:rowOff>
    </xdr:from>
    <xdr:ext cx="534377" cy="259045"/>
    <xdr:sp macro="" textlink="">
      <xdr:nvSpPr>
        <xdr:cNvPr id="253" name="テキスト ボックス 252"/>
        <xdr:cNvSpPr txBox="1"/>
      </xdr:nvSpPr>
      <xdr:spPr>
        <a:xfrm>
          <a:off x="1752111" y="168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130513</xdr:rowOff>
    </xdr:from>
    <xdr:to>
      <xdr:col>1</xdr:col>
      <xdr:colOff>485775</xdr:colOff>
      <xdr:row>98</xdr:row>
      <xdr:rowOff>60663</xdr:rowOff>
    </xdr:to>
    <xdr:sp macro="" textlink="">
      <xdr:nvSpPr>
        <xdr:cNvPr id="254" name="円/楕円 253"/>
        <xdr:cNvSpPr/>
      </xdr:nvSpPr>
      <xdr:spPr>
        <a:xfrm>
          <a:off x="1079500" y="167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51790</xdr:rowOff>
    </xdr:from>
    <xdr:ext cx="534377" cy="259045"/>
    <xdr:sp macro="" textlink="">
      <xdr:nvSpPr>
        <xdr:cNvPr id="255" name="テキスト ボックス 254"/>
        <xdr:cNvSpPr txBox="1"/>
      </xdr:nvSpPr>
      <xdr:spPr>
        <a:xfrm>
          <a:off x="863111" y="168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19718</xdr:rowOff>
    </xdr:from>
    <xdr:to>
      <xdr:col>15</xdr:col>
      <xdr:colOff>180975</xdr:colOff>
      <xdr:row>34</xdr:row>
      <xdr:rowOff>104685</xdr:rowOff>
    </xdr:to>
    <xdr:cxnSp macro="">
      <xdr:nvCxnSpPr>
        <xdr:cNvPr id="286" name="直線コネクタ 285"/>
        <xdr:cNvCxnSpPr/>
      </xdr:nvCxnSpPr>
      <xdr:spPr>
        <a:xfrm>
          <a:off x="9639300" y="5849018"/>
          <a:ext cx="838200" cy="8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19718</xdr:rowOff>
    </xdr:from>
    <xdr:to>
      <xdr:col>14</xdr:col>
      <xdr:colOff>28575</xdr:colOff>
      <xdr:row>34</xdr:row>
      <xdr:rowOff>81453</xdr:rowOff>
    </xdr:to>
    <xdr:cxnSp macro="">
      <xdr:nvCxnSpPr>
        <xdr:cNvPr id="289" name="直線コネクタ 288"/>
        <xdr:cNvCxnSpPr/>
      </xdr:nvCxnSpPr>
      <xdr:spPr>
        <a:xfrm flipV="1">
          <a:off x="8750300" y="5849018"/>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81453</xdr:rowOff>
    </xdr:from>
    <xdr:to>
      <xdr:col>12</xdr:col>
      <xdr:colOff>511175</xdr:colOff>
      <xdr:row>35</xdr:row>
      <xdr:rowOff>77080</xdr:rowOff>
    </xdr:to>
    <xdr:cxnSp macro="">
      <xdr:nvCxnSpPr>
        <xdr:cNvPr id="292" name="直線コネクタ 291"/>
        <xdr:cNvCxnSpPr/>
      </xdr:nvCxnSpPr>
      <xdr:spPr>
        <a:xfrm flipV="1">
          <a:off x="7861300" y="5910753"/>
          <a:ext cx="889000" cy="1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77080</xdr:rowOff>
    </xdr:from>
    <xdr:to>
      <xdr:col>11</xdr:col>
      <xdr:colOff>307975</xdr:colOff>
      <xdr:row>35</xdr:row>
      <xdr:rowOff>126960</xdr:rowOff>
    </xdr:to>
    <xdr:cxnSp macro="">
      <xdr:nvCxnSpPr>
        <xdr:cNvPr id="295" name="直線コネクタ 294"/>
        <xdr:cNvCxnSpPr/>
      </xdr:nvCxnSpPr>
      <xdr:spPr>
        <a:xfrm flipV="1">
          <a:off x="6972300" y="6077830"/>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53885</xdr:rowOff>
    </xdr:from>
    <xdr:to>
      <xdr:col>15</xdr:col>
      <xdr:colOff>231775</xdr:colOff>
      <xdr:row>34</xdr:row>
      <xdr:rowOff>155485</xdr:rowOff>
    </xdr:to>
    <xdr:sp macro="" textlink="">
      <xdr:nvSpPr>
        <xdr:cNvPr id="305" name="円/楕円 304"/>
        <xdr:cNvSpPr/>
      </xdr:nvSpPr>
      <xdr:spPr>
        <a:xfrm>
          <a:off x="10426700" y="5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76762</xdr:rowOff>
    </xdr:from>
    <xdr:ext cx="599010" cy="259045"/>
    <xdr:sp macro="" textlink="">
      <xdr:nvSpPr>
        <xdr:cNvPr id="306" name="補助費等該当値テキスト"/>
        <xdr:cNvSpPr txBox="1"/>
      </xdr:nvSpPr>
      <xdr:spPr>
        <a:xfrm>
          <a:off x="10528300" y="573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140368</xdr:rowOff>
    </xdr:from>
    <xdr:to>
      <xdr:col>14</xdr:col>
      <xdr:colOff>79375</xdr:colOff>
      <xdr:row>34</xdr:row>
      <xdr:rowOff>70518</xdr:rowOff>
    </xdr:to>
    <xdr:sp macro="" textlink="">
      <xdr:nvSpPr>
        <xdr:cNvPr id="307" name="円/楕円 306"/>
        <xdr:cNvSpPr/>
      </xdr:nvSpPr>
      <xdr:spPr>
        <a:xfrm>
          <a:off x="9588500" y="57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87045</xdr:rowOff>
    </xdr:from>
    <xdr:ext cx="599010" cy="259045"/>
    <xdr:sp macro="" textlink="">
      <xdr:nvSpPr>
        <xdr:cNvPr id="308" name="テキスト ボックス 307"/>
        <xdr:cNvSpPr txBox="1"/>
      </xdr:nvSpPr>
      <xdr:spPr>
        <a:xfrm>
          <a:off x="9339794" y="55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30653</xdr:rowOff>
    </xdr:from>
    <xdr:to>
      <xdr:col>12</xdr:col>
      <xdr:colOff>561975</xdr:colOff>
      <xdr:row>34</xdr:row>
      <xdr:rowOff>132253</xdr:rowOff>
    </xdr:to>
    <xdr:sp macro="" textlink="">
      <xdr:nvSpPr>
        <xdr:cNvPr id="309" name="円/楕円 308"/>
        <xdr:cNvSpPr/>
      </xdr:nvSpPr>
      <xdr:spPr>
        <a:xfrm>
          <a:off x="8699500" y="58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148780</xdr:rowOff>
    </xdr:from>
    <xdr:ext cx="599010" cy="259045"/>
    <xdr:sp macro="" textlink="">
      <xdr:nvSpPr>
        <xdr:cNvPr id="310" name="テキスト ボックス 309"/>
        <xdr:cNvSpPr txBox="1"/>
      </xdr:nvSpPr>
      <xdr:spPr>
        <a:xfrm>
          <a:off x="8450794" y="56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26280</xdr:rowOff>
    </xdr:from>
    <xdr:to>
      <xdr:col>11</xdr:col>
      <xdr:colOff>358775</xdr:colOff>
      <xdr:row>35</xdr:row>
      <xdr:rowOff>127880</xdr:rowOff>
    </xdr:to>
    <xdr:sp macro="" textlink="">
      <xdr:nvSpPr>
        <xdr:cNvPr id="311" name="円/楕円 310"/>
        <xdr:cNvSpPr/>
      </xdr:nvSpPr>
      <xdr:spPr>
        <a:xfrm>
          <a:off x="7810500" y="60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144407</xdr:rowOff>
    </xdr:from>
    <xdr:ext cx="599010" cy="259045"/>
    <xdr:sp macro="" textlink="">
      <xdr:nvSpPr>
        <xdr:cNvPr id="312" name="テキスト ボックス 311"/>
        <xdr:cNvSpPr txBox="1"/>
      </xdr:nvSpPr>
      <xdr:spPr>
        <a:xfrm>
          <a:off x="7561794" y="580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216,675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76160</xdr:rowOff>
    </xdr:from>
    <xdr:to>
      <xdr:col>10</xdr:col>
      <xdr:colOff>155575</xdr:colOff>
      <xdr:row>36</xdr:row>
      <xdr:rowOff>6310</xdr:rowOff>
    </xdr:to>
    <xdr:sp macro="" textlink="">
      <xdr:nvSpPr>
        <xdr:cNvPr id="313" name="円/楕円 312"/>
        <xdr:cNvSpPr/>
      </xdr:nvSpPr>
      <xdr:spPr>
        <a:xfrm>
          <a:off x="6921500" y="6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22837</xdr:rowOff>
    </xdr:from>
    <xdr:ext cx="599010" cy="259045"/>
    <xdr:sp macro="" textlink="">
      <xdr:nvSpPr>
        <xdr:cNvPr id="314" name="テキスト ボックス 313"/>
        <xdr:cNvSpPr txBox="1"/>
      </xdr:nvSpPr>
      <xdr:spPr>
        <a:xfrm>
          <a:off x="6672794" y="58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87192</xdr:rowOff>
    </xdr:from>
    <xdr:to>
      <xdr:col>15</xdr:col>
      <xdr:colOff>180975</xdr:colOff>
      <xdr:row>59</xdr:row>
      <xdr:rowOff>24244</xdr:rowOff>
    </xdr:to>
    <xdr:cxnSp macro="">
      <xdr:nvCxnSpPr>
        <xdr:cNvPr id="343" name="直線コネクタ 342"/>
        <xdr:cNvCxnSpPr/>
      </xdr:nvCxnSpPr>
      <xdr:spPr>
        <a:xfrm flipV="1">
          <a:off x="9639300" y="10031292"/>
          <a:ext cx="838200" cy="10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114966</xdr:rowOff>
    </xdr:from>
    <xdr:to>
      <xdr:col>14</xdr:col>
      <xdr:colOff>28575</xdr:colOff>
      <xdr:row>59</xdr:row>
      <xdr:rowOff>24244</xdr:rowOff>
    </xdr:to>
    <xdr:cxnSp macro="">
      <xdr:nvCxnSpPr>
        <xdr:cNvPr id="346" name="直線コネクタ 345"/>
        <xdr:cNvCxnSpPr/>
      </xdr:nvCxnSpPr>
      <xdr:spPr>
        <a:xfrm>
          <a:off x="8750300" y="10059066"/>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69003</xdr:rowOff>
    </xdr:from>
    <xdr:to>
      <xdr:col>12</xdr:col>
      <xdr:colOff>511175</xdr:colOff>
      <xdr:row>58</xdr:row>
      <xdr:rowOff>114966</xdr:rowOff>
    </xdr:to>
    <xdr:cxnSp macro="">
      <xdr:nvCxnSpPr>
        <xdr:cNvPr id="349" name="直線コネクタ 348"/>
        <xdr:cNvCxnSpPr/>
      </xdr:nvCxnSpPr>
      <xdr:spPr>
        <a:xfrm>
          <a:off x="7861300" y="1001310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69003</xdr:rowOff>
    </xdr:from>
    <xdr:to>
      <xdr:col>11</xdr:col>
      <xdr:colOff>307975</xdr:colOff>
      <xdr:row>59</xdr:row>
      <xdr:rowOff>9999</xdr:rowOff>
    </xdr:to>
    <xdr:cxnSp macro="">
      <xdr:nvCxnSpPr>
        <xdr:cNvPr id="352" name="直線コネクタ 351"/>
        <xdr:cNvCxnSpPr/>
      </xdr:nvCxnSpPr>
      <xdr:spPr>
        <a:xfrm flipV="1">
          <a:off x="6972300" y="10013103"/>
          <a:ext cx="889000" cy="1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36392</xdr:rowOff>
    </xdr:from>
    <xdr:to>
      <xdr:col>15</xdr:col>
      <xdr:colOff>231775</xdr:colOff>
      <xdr:row>58</xdr:row>
      <xdr:rowOff>137992</xdr:rowOff>
    </xdr:to>
    <xdr:sp macro="" textlink="">
      <xdr:nvSpPr>
        <xdr:cNvPr id="362" name="円/楕円 361"/>
        <xdr:cNvSpPr/>
      </xdr:nvSpPr>
      <xdr:spPr>
        <a:xfrm>
          <a:off x="10426700" y="99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167219</xdr:rowOff>
    </xdr:from>
    <xdr:ext cx="599010" cy="259045"/>
    <xdr:sp macro="" textlink="">
      <xdr:nvSpPr>
        <xdr:cNvPr id="363" name="普通建設事業費該当値テキスト"/>
        <xdr:cNvSpPr txBox="1"/>
      </xdr:nvSpPr>
      <xdr:spPr>
        <a:xfrm>
          <a:off x="10528300" y="97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144894</xdr:rowOff>
    </xdr:from>
    <xdr:to>
      <xdr:col>14</xdr:col>
      <xdr:colOff>79375</xdr:colOff>
      <xdr:row>59</xdr:row>
      <xdr:rowOff>75044</xdr:rowOff>
    </xdr:to>
    <xdr:sp macro="" textlink="">
      <xdr:nvSpPr>
        <xdr:cNvPr id="364" name="円/楕円 363"/>
        <xdr:cNvSpPr/>
      </xdr:nvSpPr>
      <xdr:spPr>
        <a:xfrm>
          <a:off x="9588500" y="100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66171</xdr:rowOff>
    </xdr:from>
    <xdr:ext cx="534377" cy="259045"/>
    <xdr:sp macro="" textlink="">
      <xdr:nvSpPr>
        <xdr:cNvPr id="365" name="テキスト ボックス 364"/>
        <xdr:cNvSpPr txBox="1"/>
      </xdr:nvSpPr>
      <xdr:spPr>
        <a:xfrm>
          <a:off x="9372111" y="101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64166</xdr:rowOff>
    </xdr:from>
    <xdr:to>
      <xdr:col>12</xdr:col>
      <xdr:colOff>561975</xdr:colOff>
      <xdr:row>58</xdr:row>
      <xdr:rowOff>165766</xdr:rowOff>
    </xdr:to>
    <xdr:sp macro="" textlink="">
      <xdr:nvSpPr>
        <xdr:cNvPr id="366" name="円/楕円 365"/>
        <xdr:cNvSpPr/>
      </xdr:nvSpPr>
      <xdr:spPr>
        <a:xfrm>
          <a:off x="86995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156893</xdr:rowOff>
    </xdr:from>
    <xdr:ext cx="599010" cy="259045"/>
    <xdr:sp macro="" textlink="">
      <xdr:nvSpPr>
        <xdr:cNvPr id="367" name="テキスト ボックス 366"/>
        <xdr:cNvSpPr txBox="1"/>
      </xdr:nvSpPr>
      <xdr:spPr>
        <a:xfrm>
          <a:off x="8450794" y="1010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18203</xdr:rowOff>
    </xdr:from>
    <xdr:to>
      <xdr:col>11</xdr:col>
      <xdr:colOff>358775</xdr:colOff>
      <xdr:row>58</xdr:row>
      <xdr:rowOff>119803</xdr:rowOff>
    </xdr:to>
    <xdr:sp macro="" textlink="">
      <xdr:nvSpPr>
        <xdr:cNvPr id="368" name="円/楕円 367"/>
        <xdr:cNvSpPr/>
      </xdr:nvSpPr>
      <xdr:spPr>
        <a:xfrm>
          <a:off x="7810500" y="99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136330</xdr:rowOff>
    </xdr:from>
    <xdr:ext cx="599010" cy="259045"/>
    <xdr:sp macro="" textlink="">
      <xdr:nvSpPr>
        <xdr:cNvPr id="369" name="テキスト ボックス 368"/>
        <xdr:cNvSpPr txBox="1"/>
      </xdr:nvSpPr>
      <xdr:spPr>
        <a:xfrm>
          <a:off x="7561794" y="973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130649</xdr:rowOff>
    </xdr:from>
    <xdr:to>
      <xdr:col>10</xdr:col>
      <xdr:colOff>155575</xdr:colOff>
      <xdr:row>59</xdr:row>
      <xdr:rowOff>60799</xdr:rowOff>
    </xdr:to>
    <xdr:sp macro="" textlink="">
      <xdr:nvSpPr>
        <xdr:cNvPr id="370" name="円/楕円 369"/>
        <xdr:cNvSpPr/>
      </xdr:nvSpPr>
      <xdr:spPr>
        <a:xfrm>
          <a:off x="6921500" y="100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51926</xdr:rowOff>
    </xdr:from>
    <xdr:ext cx="534377" cy="259045"/>
    <xdr:sp macro="" textlink="">
      <xdr:nvSpPr>
        <xdr:cNvPr id="371" name="テキスト ボックス 370"/>
        <xdr:cNvSpPr txBox="1"/>
      </xdr:nvSpPr>
      <xdr:spPr>
        <a:xfrm>
          <a:off x="6705111" y="101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8365</xdr:rowOff>
    </xdr:from>
    <xdr:to>
      <xdr:col>15</xdr:col>
      <xdr:colOff>180975</xdr:colOff>
      <xdr:row>78</xdr:row>
      <xdr:rowOff>130141</xdr:rowOff>
    </xdr:to>
    <xdr:cxnSp macro="">
      <xdr:nvCxnSpPr>
        <xdr:cNvPr id="398" name="直線コネクタ 397"/>
        <xdr:cNvCxnSpPr/>
      </xdr:nvCxnSpPr>
      <xdr:spPr>
        <a:xfrm flipV="1">
          <a:off x="9639300" y="13381465"/>
          <a:ext cx="838200" cy="12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91726</xdr:rowOff>
    </xdr:from>
    <xdr:to>
      <xdr:col>14</xdr:col>
      <xdr:colOff>28575</xdr:colOff>
      <xdr:row>78</xdr:row>
      <xdr:rowOff>130141</xdr:rowOff>
    </xdr:to>
    <xdr:cxnSp macro="">
      <xdr:nvCxnSpPr>
        <xdr:cNvPr id="401" name="直線コネクタ 400"/>
        <xdr:cNvCxnSpPr/>
      </xdr:nvCxnSpPr>
      <xdr:spPr>
        <a:xfrm>
          <a:off x="8750300" y="13464826"/>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129015</xdr:rowOff>
    </xdr:from>
    <xdr:to>
      <xdr:col>15</xdr:col>
      <xdr:colOff>231775</xdr:colOff>
      <xdr:row>78</xdr:row>
      <xdr:rowOff>59165</xdr:rowOff>
    </xdr:to>
    <xdr:sp macro="" textlink="">
      <xdr:nvSpPr>
        <xdr:cNvPr id="411" name="円/楕円 410"/>
        <xdr:cNvSpPr/>
      </xdr:nvSpPr>
      <xdr:spPr>
        <a:xfrm>
          <a:off x="10426700" y="133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151892</xdr:rowOff>
    </xdr:from>
    <xdr:ext cx="599010" cy="259045"/>
    <xdr:sp macro="" textlink="">
      <xdr:nvSpPr>
        <xdr:cNvPr id="412" name="普通建設事業費 （ うち新規整備　）該当値テキスト"/>
        <xdr:cNvSpPr txBox="1"/>
      </xdr:nvSpPr>
      <xdr:spPr>
        <a:xfrm>
          <a:off x="10528300" y="1318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79341</xdr:rowOff>
    </xdr:from>
    <xdr:to>
      <xdr:col>14</xdr:col>
      <xdr:colOff>79375</xdr:colOff>
      <xdr:row>79</xdr:row>
      <xdr:rowOff>9491</xdr:rowOff>
    </xdr:to>
    <xdr:sp macro="" textlink="">
      <xdr:nvSpPr>
        <xdr:cNvPr id="413" name="円/楕円 412"/>
        <xdr:cNvSpPr/>
      </xdr:nvSpPr>
      <xdr:spPr>
        <a:xfrm>
          <a:off x="9588500" y="134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618</xdr:rowOff>
    </xdr:from>
    <xdr:ext cx="534377" cy="259045"/>
    <xdr:sp macro="" textlink="">
      <xdr:nvSpPr>
        <xdr:cNvPr id="414" name="テキスト ボックス 413"/>
        <xdr:cNvSpPr txBox="1"/>
      </xdr:nvSpPr>
      <xdr:spPr>
        <a:xfrm>
          <a:off x="9372111" y="135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40926</xdr:rowOff>
    </xdr:from>
    <xdr:to>
      <xdr:col>12</xdr:col>
      <xdr:colOff>561975</xdr:colOff>
      <xdr:row>78</xdr:row>
      <xdr:rowOff>142526</xdr:rowOff>
    </xdr:to>
    <xdr:sp macro="" textlink="">
      <xdr:nvSpPr>
        <xdr:cNvPr id="415" name="円/楕円 414"/>
        <xdr:cNvSpPr/>
      </xdr:nvSpPr>
      <xdr:spPr>
        <a:xfrm>
          <a:off x="8699500" y="13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133653</xdr:rowOff>
    </xdr:from>
    <xdr:ext cx="599010" cy="259045"/>
    <xdr:sp macro="" textlink="">
      <xdr:nvSpPr>
        <xdr:cNvPr id="416" name="テキスト ボックス 415"/>
        <xdr:cNvSpPr txBox="1"/>
      </xdr:nvSpPr>
      <xdr:spPr>
        <a:xfrm>
          <a:off x="8450794" y="135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28225</xdr:rowOff>
    </xdr:from>
    <xdr:to>
      <xdr:col>15</xdr:col>
      <xdr:colOff>180975</xdr:colOff>
      <xdr:row>99</xdr:row>
      <xdr:rowOff>37697</xdr:rowOff>
    </xdr:to>
    <xdr:cxnSp macro="">
      <xdr:nvCxnSpPr>
        <xdr:cNvPr id="445" name="直線コネクタ 444"/>
        <xdr:cNvCxnSpPr/>
      </xdr:nvCxnSpPr>
      <xdr:spPr>
        <a:xfrm flipV="1">
          <a:off x="9639300" y="17001775"/>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144359</xdr:rowOff>
    </xdr:from>
    <xdr:to>
      <xdr:col>14</xdr:col>
      <xdr:colOff>28575</xdr:colOff>
      <xdr:row>99</xdr:row>
      <xdr:rowOff>37697</xdr:rowOff>
    </xdr:to>
    <xdr:cxnSp macro="">
      <xdr:nvCxnSpPr>
        <xdr:cNvPr id="448" name="直線コネクタ 447"/>
        <xdr:cNvCxnSpPr/>
      </xdr:nvCxnSpPr>
      <xdr:spPr>
        <a:xfrm>
          <a:off x="8750300" y="16946459"/>
          <a:ext cx="8890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148875</xdr:rowOff>
    </xdr:from>
    <xdr:to>
      <xdr:col>15</xdr:col>
      <xdr:colOff>231775</xdr:colOff>
      <xdr:row>99</xdr:row>
      <xdr:rowOff>79025</xdr:rowOff>
    </xdr:to>
    <xdr:sp macro="" textlink="">
      <xdr:nvSpPr>
        <xdr:cNvPr id="458" name="円/楕円 457"/>
        <xdr:cNvSpPr/>
      </xdr:nvSpPr>
      <xdr:spPr>
        <a:xfrm>
          <a:off x="10426700" y="16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63802</xdr:rowOff>
    </xdr:from>
    <xdr:ext cx="534377" cy="259045"/>
    <xdr:sp macro="" textlink="">
      <xdr:nvSpPr>
        <xdr:cNvPr id="459" name="普通建設事業費 （ うち更新整備　）該当値テキスト"/>
        <xdr:cNvSpPr txBox="1"/>
      </xdr:nvSpPr>
      <xdr:spPr>
        <a:xfrm>
          <a:off x="10528300" y="168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158347</xdr:rowOff>
    </xdr:from>
    <xdr:to>
      <xdr:col>14</xdr:col>
      <xdr:colOff>79375</xdr:colOff>
      <xdr:row>99</xdr:row>
      <xdr:rowOff>88497</xdr:rowOff>
    </xdr:to>
    <xdr:sp macro="" textlink="">
      <xdr:nvSpPr>
        <xdr:cNvPr id="460" name="円/楕円 459"/>
        <xdr:cNvSpPr/>
      </xdr:nvSpPr>
      <xdr:spPr>
        <a:xfrm>
          <a:off x="9588500" y="16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79624</xdr:rowOff>
    </xdr:from>
    <xdr:ext cx="469744" cy="259045"/>
    <xdr:sp macro="" textlink="">
      <xdr:nvSpPr>
        <xdr:cNvPr id="461" name="テキスト ボックス 460"/>
        <xdr:cNvSpPr txBox="1"/>
      </xdr:nvSpPr>
      <xdr:spPr>
        <a:xfrm>
          <a:off x="9404427" y="170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93559</xdr:rowOff>
    </xdr:from>
    <xdr:to>
      <xdr:col>12</xdr:col>
      <xdr:colOff>561975</xdr:colOff>
      <xdr:row>99</xdr:row>
      <xdr:rowOff>23709</xdr:rowOff>
    </xdr:to>
    <xdr:sp macro="" textlink="">
      <xdr:nvSpPr>
        <xdr:cNvPr id="462" name="円/楕円 461"/>
        <xdr:cNvSpPr/>
      </xdr:nvSpPr>
      <xdr:spPr>
        <a:xfrm>
          <a:off x="8699500" y="1689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14836</xdr:rowOff>
    </xdr:from>
    <xdr:ext cx="534377" cy="259045"/>
    <xdr:sp macro="" textlink="">
      <xdr:nvSpPr>
        <xdr:cNvPr id="463" name="テキスト ボックス 462"/>
        <xdr:cNvSpPr txBox="1"/>
      </xdr:nvSpPr>
      <xdr:spPr>
        <a:xfrm>
          <a:off x="8483111" y="16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43132</xdr:rowOff>
    </xdr:from>
    <xdr:to>
      <xdr:col>23</xdr:col>
      <xdr:colOff>517525</xdr:colOff>
      <xdr:row>77</xdr:row>
      <xdr:rowOff>70239</xdr:rowOff>
    </xdr:to>
    <xdr:cxnSp macro="">
      <xdr:nvCxnSpPr>
        <xdr:cNvPr id="610" name="直線コネクタ 609"/>
        <xdr:cNvCxnSpPr/>
      </xdr:nvCxnSpPr>
      <xdr:spPr>
        <a:xfrm>
          <a:off x="15481300" y="13244782"/>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36635</xdr:rowOff>
    </xdr:from>
    <xdr:to>
      <xdr:col>22</xdr:col>
      <xdr:colOff>365125</xdr:colOff>
      <xdr:row>77</xdr:row>
      <xdr:rowOff>43132</xdr:rowOff>
    </xdr:to>
    <xdr:cxnSp macro="">
      <xdr:nvCxnSpPr>
        <xdr:cNvPr id="613" name="直線コネクタ 612"/>
        <xdr:cNvCxnSpPr/>
      </xdr:nvCxnSpPr>
      <xdr:spPr>
        <a:xfrm>
          <a:off x="14592300" y="13238285"/>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36635</xdr:rowOff>
    </xdr:from>
    <xdr:to>
      <xdr:col>21</xdr:col>
      <xdr:colOff>161925</xdr:colOff>
      <xdr:row>77</xdr:row>
      <xdr:rowOff>44039</xdr:rowOff>
    </xdr:to>
    <xdr:cxnSp macro="">
      <xdr:nvCxnSpPr>
        <xdr:cNvPr id="616" name="直線コネクタ 615"/>
        <xdr:cNvCxnSpPr/>
      </xdr:nvCxnSpPr>
      <xdr:spPr>
        <a:xfrm flipV="1">
          <a:off x="13703300" y="13238285"/>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44039</xdr:rowOff>
    </xdr:from>
    <xdr:to>
      <xdr:col>19</xdr:col>
      <xdr:colOff>644525</xdr:colOff>
      <xdr:row>77</xdr:row>
      <xdr:rowOff>49850</xdr:rowOff>
    </xdr:to>
    <xdr:cxnSp macro="">
      <xdr:nvCxnSpPr>
        <xdr:cNvPr id="619" name="直線コネクタ 618"/>
        <xdr:cNvCxnSpPr/>
      </xdr:nvCxnSpPr>
      <xdr:spPr>
        <a:xfrm flipV="1">
          <a:off x="12814300" y="13245689"/>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19439</xdr:rowOff>
    </xdr:from>
    <xdr:to>
      <xdr:col>23</xdr:col>
      <xdr:colOff>568325</xdr:colOff>
      <xdr:row>77</xdr:row>
      <xdr:rowOff>121039</xdr:rowOff>
    </xdr:to>
    <xdr:sp macro="" textlink="">
      <xdr:nvSpPr>
        <xdr:cNvPr id="629" name="円/楕円 628"/>
        <xdr:cNvSpPr/>
      </xdr:nvSpPr>
      <xdr:spPr>
        <a:xfrm>
          <a:off x="16268700" y="13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42316</xdr:rowOff>
    </xdr:from>
    <xdr:ext cx="599010" cy="259045"/>
    <xdr:sp macro="" textlink="">
      <xdr:nvSpPr>
        <xdr:cNvPr id="630" name="公債費該当値テキスト"/>
        <xdr:cNvSpPr txBox="1"/>
      </xdr:nvSpPr>
      <xdr:spPr>
        <a:xfrm>
          <a:off x="16370300" y="1307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163782</xdr:rowOff>
    </xdr:from>
    <xdr:to>
      <xdr:col>22</xdr:col>
      <xdr:colOff>415925</xdr:colOff>
      <xdr:row>77</xdr:row>
      <xdr:rowOff>93932</xdr:rowOff>
    </xdr:to>
    <xdr:sp macro="" textlink="">
      <xdr:nvSpPr>
        <xdr:cNvPr id="631" name="円/楕円 630"/>
        <xdr:cNvSpPr/>
      </xdr:nvSpPr>
      <xdr:spPr>
        <a:xfrm>
          <a:off x="15430500" y="131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110460</xdr:rowOff>
    </xdr:from>
    <xdr:ext cx="599010" cy="259045"/>
    <xdr:sp macro="" textlink="">
      <xdr:nvSpPr>
        <xdr:cNvPr id="632" name="テキスト ボックス 631"/>
        <xdr:cNvSpPr txBox="1"/>
      </xdr:nvSpPr>
      <xdr:spPr>
        <a:xfrm>
          <a:off x="15181794" y="1296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157285</xdr:rowOff>
    </xdr:from>
    <xdr:to>
      <xdr:col>21</xdr:col>
      <xdr:colOff>212725</xdr:colOff>
      <xdr:row>77</xdr:row>
      <xdr:rowOff>87435</xdr:rowOff>
    </xdr:to>
    <xdr:sp macro="" textlink="">
      <xdr:nvSpPr>
        <xdr:cNvPr id="633" name="円/楕円 632"/>
        <xdr:cNvSpPr/>
      </xdr:nvSpPr>
      <xdr:spPr>
        <a:xfrm>
          <a:off x="14541500" y="131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103963</xdr:rowOff>
    </xdr:from>
    <xdr:ext cx="599010" cy="259045"/>
    <xdr:sp macro="" textlink="">
      <xdr:nvSpPr>
        <xdr:cNvPr id="634" name="テキスト ボックス 633"/>
        <xdr:cNvSpPr txBox="1"/>
      </xdr:nvSpPr>
      <xdr:spPr>
        <a:xfrm>
          <a:off x="14292794" y="129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164689</xdr:rowOff>
    </xdr:from>
    <xdr:to>
      <xdr:col>20</xdr:col>
      <xdr:colOff>9525</xdr:colOff>
      <xdr:row>77</xdr:row>
      <xdr:rowOff>94839</xdr:rowOff>
    </xdr:to>
    <xdr:sp macro="" textlink="">
      <xdr:nvSpPr>
        <xdr:cNvPr id="635" name="円/楕円 634"/>
        <xdr:cNvSpPr/>
      </xdr:nvSpPr>
      <xdr:spPr>
        <a:xfrm>
          <a:off x="13652500" y="131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111366</xdr:rowOff>
    </xdr:from>
    <xdr:ext cx="599010" cy="259045"/>
    <xdr:sp macro="" textlink="">
      <xdr:nvSpPr>
        <xdr:cNvPr id="636" name="テキスト ボックス 635"/>
        <xdr:cNvSpPr txBox="1"/>
      </xdr:nvSpPr>
      <xdr:spPr>
        <a:xfrm>
          <a:off x="13403794" y="1297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170500</xdr:rowOff>
    </xdr:from>
    <xdr:to>
      <xdr:col>18</xdr:col>
      <xdr:colOff>492125</xdr:colOff>
      <xdr:row>77</xdr:row>
      <xdr:rowOff>100650</xdr:rowOff>
    </xdr:to>
    <xdr:sp macro="" textlink="">
      <xdr:nvSpPr>
        <xdr:cNvPr id="637" name="円/楕円 636"/>
        <xdr:cNvSpPr/>
      </xdr:nvSpPr>
      <xdr:spPr>
        <a:xfrm>
          <a:off x="12763500" y="132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117177</xdr:rowOff>
    </xdr:from>
    <xdr:ext cx="599010" cy="259045"/>
    <xdr:sp macro="" textlink="">
      <xdr:nvSpPr>
        <xdr:cNvPr id="638" name="テキスト ボックス 637"/>
        <xdr:cNvSpPr txBox="1"/>
      </xdr:nvSpPr>
      <xdr:spPr>
        <a:xfrm>
          <a:off x="12514794" y="1297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141277</xdr:rowOff>
    </xdr:from>
    <xdr:to>
      <xdr:col>23</xdr:col>
      <xdr:colOff>517525</xdr:colOff>
      <xdr:row>98</xdr:row>
      <xdr:rowOff>169830</xdr:rowOff>
    </xdr:to>
    <xdr:cxnSp macro="">
      <xdr:nvCxnSpPr>
        <xdr:cNvPr id="667" name="直線コネクタ 666"/>
        <xdr:cNvCxnSpPr/>
      </xdr:nvCxnSpPr>
      <xdr:spPr>
        <a:xfrm>
          <a:off x="15481300" y="16943377"/>
          <a:ext cx="8382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141277</xdr:rowOff>
    </xdr:from>
    <xdr:to>
      <xdr:col>22</xdr:col>
      <xdr:colOff>365125</xdr:colOff>
      <xdr:row>99</xdr:row>
      <xdr:rowOff>37883</xdr:rowOff>
    </xdr:to>
    <xdr:cxnSp macro="">
      <xdr:nvCxnSpPr>
        <xdr:cNvPr id="670" name="直線コネクタ 669"/>
        <xdr:cNvCxnSpPr/>
      </xdr:nvCxnSpPr>
      <xdr:spPr>
        <a:xfrm flipV="1">
          <a:off x="14592300" y="16943377"/>
          <a:ext cx="889000" cy="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168847</xdr:rowOff>
    </xdr:from>
    <xdr:to>
      <xdr:col>21</xdr:col>
      <xdr:colOff>161925</xdr:colOff>
      <xdr:row>99</xdr:row>
      <xdr:rowOff>37883</xdr:rowOff>
    </xdr:to>
    <xdr:cxnSp macro="">
      <xdr:nvCxnSpPr>
        <xdr:cNvPr id="673" name="直線コネクタ 672"/>
        <xdr:cNvCxnSpPr/>
      </xdr:nvCxnSpPr>
      <xdr:spPr>
        <a:xfrm>
          <a:off x="13703300" y="16970947"/>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168847</xdr:rowOff>
    </xdr:from>
    <xdr:to>
      <xdr:col>19</xdr:col>
      <xdr:colOff>644525</xdr:colOff>
      <xdr:row>99</xdr:row>
      <xdr:rowOff>3191</xdr:rowOff>
    </xdr:to>
    <xdr:cxnSp macro="">
      <xdr:nvCxnSpPr>
        <xdr:cNvPr id="676" name="直線コネクタ 675"/>
        <xdr:cNvCxnSpPr/>
      </xdr:nvCxnSpPr>
      <xdr:spPr>
        <a:xfrm flipV="1">
          <a:off x="12814300" y="16970947"/>
          <a:ext cx="889000" cy="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119030</xdr:rowOff>
    </xdr:from>
    <xdr:to>
      <xdr:col>23</xdr:col>
      <xdr:colOff>568325</xdr:colOff>
      <xdr:row>99</xdr:row>
      <xdr:rowOff>49180</xdr:rowOff>
    </xdr:to>
    <xdr:sp macro="" textlink="">
      <xdr:nvSpPr>
        <xdr:cNvPr id="686" name="円/楕円 685"/>
        <xdr:cNvSpPr/>
      </xdr:nvSpPr>
      <xdr:spPr>
        <a:xfrm>
          <a:off x="16268700" y="169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33957</xdr:rowOff>
    </xdr:from>
    <xdr:ext cx="534377" cy="259045"/>
    <xdr:sp macro="" textlink="">
      <xdr:nvSpPr>
        <xdr:cNvPr id="687" name="積立金該当値テキスト"/>
        <xdr:cNvSpPr txBox="1"/>
      </xdr:nvSpPr>
      <xdr:spPr>
        <a:xfrm>
          <a:off x="16370300" y="168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90477</xdr:rowOff>
    </xdr:from>
    <xdr:to>
      <xdr:col>22</xdr:col>
      <xdr:colOff>415925</xdr:colOff>
      <xdr:row>99</xdr:row>
      <xdr:rowOff>20627</xdr:rowOff>
    </xdr:to>
    <xdr:sp macro="" textlink="">
      <xdr:nvSpPr>
        <xdr:cNvPr id="688" name="円/楕円 687"/>
        <xdr:cNvSpPr/>
      </xdr:nvSpPr>
      <xdr:spPr>
        <a:xfrm>
          <a:off x="15430500" y="168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11754</xdr:rowOff>
    </xdr:from>
    <xdr:ext cx="534377" cy="259045"/>
    <xdr:sp macro="" textlink="">
      <xdr:nvSpPr>
        <xdr:cNvPr id="689" name="テキスト ボックス 688"/>
        <xdr:cNvSpPr txBox="1"/>
      </xdr:nvSpPr>
      <xdr:spPr>
        <a:xfrm>
          <a:off x="15214111" y="16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158533</xdr:rowOff>
    </xdr:from>
    <xdr:to>
      <xdr:col>21</xdr:col>
      <xdr:colOff>212725</xdr:colOff>
      <xdr:row>99</xdr:row>
      <xdr:rowOff>88683</xdr:rowOff>
    </xdr:to>
    <xdr:sp macro="" textlink="">
      <xdr:nvSpPr>
        <xdr:cNvPr id="690" name="円/楕円 689"/>
        <xdr:cNvSpPr/>
      </xdr:nvSpPr>
      <xdr:spPr>
        <a:xfrm>
          <a:off x="14541500" y="169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79810</xdr:rowOff>
    </xdr:from>
    <xdr:ext cx="469744" cy="259045"/>
    <xdr:sp macro="" textlink="">
      <xdr:nvSpPr>
        <xdr:cNvPr id="691" name="テキスト ボックス 690"/>
        <xdr:cNvSpPr txBox="1"/>
      </xdr:nvSpPr>
      <xdr:spPr>
        <a:xfrm>
          <a:off x="14357427" y="170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118047</xdr:rowOff>
    </xdr:from>
    <xdr:to>
      <xdr:col>20</xdr:col>
      <xdr:colOff>9525</xdr:colOff>
      <xdr:row>99</xdr:row>
      <xdr:rowOff>48197</xdr:rowOff>
    </xdr:to>
    <xdr:sp macro="" textlink="">
      <xdr:nvSpPr>
        <xdr:cNvPr id="692" name="円/楕円 691"/>
        <xdr:cNvSpPr/>
      </xdr:nvSpPr>
      <xdr:spPr>
        <a:xfrm>
          <a:off x="13652500" y="1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39324</xdr:rowOff>
    </xdr:from>
    <xdr:ext cx="534377" cy="259045"/>
    <xdr:sp macro="" textlink="">
      <xdr:nvSpPr>
        <xdr:cNvPr id="693" name="テキスト ボックス 692"/>
        <xdr:cNvSpPr txBox="1"/>
      </xdr:nvSpPr>
      <xdr:spPr>
        <a:xfrm>
          <a:off x="13436111" y="17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94" name="円/楕円 693"/>
        <xdr:cNvSpPr/>
      </xdr:nvSpPr>
      <xdr:spPr>
        <a:xfrm>
          <a:off x="12763500" y="169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95" name="テキスト ボックス 694"/>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76652</xdr:rowOff>
    </xdr:from>
    <xdr:to>
      <xdr:col>32</xdr:col>
      <xdr:colOff>187325</xdr:colOff>
      <xdr:row>38</xdr:row>
      <xdr:rowOff>86893</xdr:rowOff>
    </xdr:to>
    <xdr:cxnSp macro="">
      <xdr:nvCxnSpPr>
        <xdr:cNvPr id="722" name="直線コネクタ 721"/>
        <xdr:cNvCxnSpPr/>
      </xdr:nvCxnSpPr>
      <xdr:spPr>
        <a:xfrm>
          <a:off x="21323300" y="6591752"/>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67463</xdr:rowOff>
    </xdr:from>
    <xdr:to>
      <xdr:col>31</xdr:col>
      <xdr:colOff>34925</xdr:colOff>
      <xdr:row>38</xdr:row>
      <xdr:rowOff>76652</xdr:rowOff>
    </xdr:to>
    <xdr:cxnSp macro="">
      <xdr:nvCxnSpPr>
        <xdr:cNvPr id="725" name="直線コネクタ 724"/>
        <xdr:cNvCxnSpPr/>
      </xdr:nvCxnSpPr>
      <xdr:spPr>
        <a:xfrm>
          <a:off x="20434300" y="6582563"/>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7" name="テキスト ボックス 726"/>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67463</xdr:rowOff>
    </xdr:from>
    <xdr:to>
      <xdr:col>29</xdr:col>
      <xdr:colOff>517525</xdr:colOff>
      <xdr:row>38</xdr:row>
      <xdr:rowOff>72400</xdr:rowOff>
    </xdr:to>
    <xdr:cxnSp macro="">
      <xdr:nvCxnSpPr>
        <xdr:cNvPr id="728" name="直線コネクタ 727"/>
        <xdr:cNvCxnSpPr/>
      </xdr:nvCxnSpPr>
      <xdr:spPr>
        <a:xfrm flipV="1">
          <a:off x="19545300" y="6582563"/>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164391</xdr:rowOff>
    </xdr:from>
    <xdr:ext cx="378565" cy="259045"/>
    <xdr:sp macro="" textlink="">
      <xdr:nvSpPr>
        <xdr:cNvPr id="730" name="テキスト ボックス 729"/>
        <xdr:cNvSpPr txBox="1"/>
      </xdr:nvSpPr>
      <xdr:spPr>
        <a:xfrm>
          <a:off x="20245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72309</xdr:rowOff>
    </xdr:from>
    <xdr:to>
      <xdr:col>28</xdr:col>
      <xdr:colOff>314325</xdr:colOff>
      <xdr:row>38</xdr:row>
      <xdr:rowOff>72400</xdr:rowOff>
    </xdr:to>
    <xdr:cxnSp macro="">
      <xdr:nvCxnSpPr>
        <xdr:cNvPr id="731" name="直線コネクタ 730"/>
        <xdr:cNvCxnSpPr/>
      </xdr:nvCxnSpPr>
      <xdr:spPr>
        <a:xfrm>
          <a:off x="18656300" y="65874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122008</xdr:rowOff>
    </xdr:from>
    <xdr:ext cx="469744" cy="259045"/>
    <xdr:sp macro="" textlink="">
      <xdr:nvSpPr>
        <xdr:cNvPr id="733" name="テキスト ボックス 732"/>
        <xdr:cNvSpPr txBox="1"/>
      </xdr:nvSpPr>
      <xdr:spPr>
        <a:xfrm>
          <a:off x="19310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36093</xdr:rowOff>
    </xdr:from>
    <xdr:to>
      <xdr:col>32</xdr:col>
      <xdr:colOff>238125</xdr:colOff>
      <xdr:row>38</xdr:row>
      <xdr:rowOff>137693</xdr:rowOff>
    </xdr:to>
    <xdr:sp macro="" textlink="">
      <xdr:nvSpPr>
        <xdr:cNvPr id="741" name="円/楕円 740"/>
        <xdr:cNvSpPr/>
      </xdr:nvSpPr>
      <xdr:spPr>
        <a:xfrm>
          <a:off x="221107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166921</xdr:rowOff>
    </xdr:from>
    <xdr:ext cx="469744" cy="259045"/>
    <xdr:sp macro="" textlink="">
      <xdr:nvSpPr>
        <xdr:cNvPr id="742" name="投資及び出資金該当値テキスト"/>
        <xdr:cNvSpPr txBox="1"/>
      </xdr:nvSpPr>
      <xdr:spPr>
        <a:xfrm>
          <a:off x="22212300" y="63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25852</xdr:rowOff>
    </xdr:from>
    <xdr:to>
      <xdr:col>31</xdr:col>
      <xdr:colOff>85725</xdr:colOff>
      <xdr:row>38</xdr:row>
      <xdr:rowOff>127452</xdr:rowOff>
    </xdr:to>
    <xdr:sp macro="" textlink="">
      <xdr:nvSpPr>
        <xdr:cNvPr id="743" name="円/楕円 742"/>
        <xdr:cNvSpPr/>
      </xdr:nvSpPr>
      <xdr:spPr>
        <a:xfrm>
          <a:off x="21272500" y="65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143979</xdr:rowOff>
    </xdr:from>
    <xdr:ext cx="469744" cy="259045"/>
    <xdr:sp macro="" textlink="">
      <xdr:nvSpPr>
        <xdr:cNvPr id="744" name="テキスト ボックス 743"/>
        <xdr:cNvSpPr txBox="1"/>
      </xdr:nvSpPr>
      <xdr:spPr>
        <a:xfrm>
          <a:off x="21088427"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16663</xdr:rowOff>
    </xdr:from>
    <xdr:to>
      <xdr:col>29</xdr:col>
      <xdr:colOff>568325</xdr:colOff>
      <xdr:row>38</xdr:row>
      <xdr:rowOff>118263</xdr:rowOff>
    </xdr:to>
    <xdr:sp macro="" textlink="">
      <xdr:nvSpPr>
        <xdr:cNvPr id="745" name="円/楕円 744"/>
        <xdr:cNvSpPr/>
      </xdr:nvSpPr>
      <xdr:spPr>
        <a:xfrm>
          <a:off x="20383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134790</xdr:rowOff>
    </xdr:from>
    <xdr:ext cx="469744" cy="259045"/>
    <xdr:sp macro="" textlink="">
      <xdr:nvSpPr>
        <xdr:cNvPr id="746" name="テキスト ボックス 745"/>
        <xdr:cNvSpPr txBox="1"/>
      </xdr:nvSpPr>
      <xdr:spPr>
        <a:xfrm>
          <a:off x="20199427" y="63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21600</xdr:rowOff>
    </xdr:from>
    <xdr:to>
      <xdr:col>28</xdr:col>
      <xdr:colOff>365125</xdr:colOff>
      <xdr:row>38</xdr:row>
      <xdr:rowOff>123200</xdr:rowOff>
    </xdr:to>
    <xdr:sp macro="" textlink="">
      <xdr:nvSpPr>
        <xdr:cNvPr id="747" name="円/楕円 746"/>
        <xdr:cNvSpPr/>
      </xdr:nvSpPr>
      <xdr:spPr>
        <a:xfrm>
          <a:off x="19494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139727</xdr:rowOff>
    </xdr:from>
    <xdr:ext cx="469744" cy="259045"/>
    <xdr:sp macro="" textlink="">
      <xdr:nvSpPr>
        <xdr:cNvPr id="748" name="テキスト ボックス 747"/>
        <xdr:cNvSpPr txBox="1"/>
      </xdr:nvSpPr>
      <xdr:spPr>
        <a:xfrm>
          <a:off x="19310427" y="63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21509</xdr:rowOff>
    </xdr:from>
    <xdr:to>
      <xdr:col>27</xdr:col>
      <xdr:colOff>161925</xdr:colOff>
      <xdr:row>38</xdr:row>
      <xdr:rowOff>123109</xdr:rowOff>
    </xdr:to>
    <xdr:sp macro="" textlink="">
      <xdr:nvSpPr>
        <xdr:cNvPr id="749" name="円/楕円 748"/>
        <xdr:cNvSpPr/>
      </xdr:nvSpPr>
      <xdr:spPr>
        <a:xfrm>
          <a:off x="186055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114236</xdr:rowOff>
    </xdr:from>
    <xdr:ext cx="469744" cy="259045"/>
    <xdr:sp macro="" textlink="">
      <xdr:nvSpPr>
        <xdr:cNvPr id="750" name="テキスト ボックス 749"/>
        <xdr:cNvSpPr txBox="1"/>
      </xdr:nvSpPr>
      <xdr:spPr>
        <a:xfrm>
          <a:off x="18421427" y="662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49426</xdr:rowOff>
    </xdr:from>
    <xdr:to>
      <xdr:col>32</xdr:col>
      <xdr:colOff>187325</xdr:colOff>
      <xdr:row>59</xdr:row>
      <xdr:rowOff>42053</xdr:rowOff>
    </xdr:to>
    <xdr:cxnSp macro="">
      <xdr:nvCxnSpPr>
        <xdr:cNvPr id="779" name="直線コネクタ 778"/>
        <xdr:cNvCxnSpPr/>
      </xdr:nvCxnSpPr>
      <xdr:spPr>
        <a:xfrm flipV="1">
          <a:off x="21323300" y="8793376"/>
          <a:ext cx="838200" cy="13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40404</xdr:rowOff>
    </xdr:from>
    <xdr:to>
      <xdr:col>31</xdr:col>
      <xdr:colOff>34925</xdr:colOff>
      <xdr:row>59</xdr:row>
      <xdr:rowOff>42053</xdr:rowOff>
    </xdr:to>
    <xdr:cxnSp macro="">
      <xdr:nvCxnSpPr>
        <xdr:cNvPr id="782" name="直線コネクタ 781"/>
        <xdr:cNvCxnSpPr/>
      </xdr:nvCxnSpPr>
      <xdr:spPr>
        <a:xfrm>
          <a:off x="20434300" y="1015595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38743</xdr:rowOff>
    </xdr:from>
    <xdr:to>
      <xdr:col>29</xdr:col>
      <xdr:colOff>517525</xdr:colOff>
      <xdr:row>59</xdr:row>
      <xdr:rowOff>40404</xdr:rowOff>
    </xdr:to>
    <xdr:cxnSp macro="">
      <xdr:nvCxnSpPr>
        <xdr:cNvPr id="785" name="直線コネクタ 784"/>
        <xdr:cNvCxnSpPr/>
      </xdr:nvCxnSpPr>
      <xdr:spPr>
        <a:xfrm>
          <a:off x="19545300" y="10154293"/>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36160</xdr:rowOff>
    </xdr:from>
    <xdr:to>
      <xdr:col>28</xdr:col>
      <xdr:colOff>314325</xdr:colOff>
      <xdr:row>59</xdr:row>
      <xdr:rowOff>38743</xdr:rowOff>
    </xdr:to>
    <xdr:cxnSp macro="">
      <xdr:nvCxnSpPr>
        <xdr:cNvPr id="788" name="直線コネクタ 787"/>
        <xdr:cNvCxnSpPr/>
      </xdr:nvCxnSpPr>
      <xdr:spPr>
        <a:xfrm>
          <a:off x="18656300" y="1015171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170076</xdr:rowOff>
    </xdr:from>
    <xdr:to>
      <xdr:col>32</xdr:col>
      <xdr:colOff>238125</xdr:colOff>
      <xdr:row>51</xdr:row>
      <xdr:rowOff>100226</xdr:rowOff>
    </xdr:to>
    <xdr:sp macro="" textlink="">
      <xdr:nvSpPr>
        <xdr:cNvPr id="798" name="円/楕円 797"/>
        <xdr:cNvSpPr/>
      </xdr:nvSpPr>
      <xdr:spPr>
        <a:xfrm>
          <a:off x="22110700" y="87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123103</xdr:rowOff>
    </xdr:from>
    <xdr:ext cx="599010" cy="259045"/>
    <xdr:sp macro="" textlink="">
      <xdr:nvSpPr>
        <xdr:cNvPr id="799" name="貸付金該当値テキスト"/>
        <xdr:cNvSpPr txBox="1"/>
      </xdr:nvSpPr>
      <xdr:spPr>
        <a:xfrm>
          <a:off x="22212300" y="86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162703</xdr:rowOff>
    </xdr:from>
    <xdr:to>
      <xdr:col>31</xdr:col>
      <xdr:colOff>85725</xdr:colOff>
      <xdr:row>59</xdr:row>
      <xdr:rowOff>92853</xdr:rowOff>
    </xdr:to>
    <xdr:sp macro="" textlink="">
      <xdr:nvSpPr>
        <xdr:cNvPr id="800" name="円/楕円 799"/>
        <xdr:cNvSpPr/>
      </xdr:nvSpPr>
      <xdr:spPr>
        <a:xfrm>
          <a:off x="21272500" y="101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83980</xdr:rowOff>
    </xdr:from>
    <xdr:ext cx="378565" cy="259045"/>
    <xdr:sp macro="" textlink="">
      <xdr:nvSpPr>
        <xdr:cNvPr id="801" name="テキスト ボックス 800"/>
        <xdr:cNvSpPr txBox="1"/>
      </xdr:nvSpPr>
      <xdr:spPr>
        <a:xfrm>
          <a:off x="21134017" y="1019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161054</xdr:rowOff>
    </xdr:from>
    <xdr:to>
      <xdr:col>29</xdr:col>
      <xdr:colOff>568325</xdr:colOff>
      <xdr:row>59</xdr:row>
      <xdr:rowOff>91204</xdr:rowOff>
    </xdr:to>
    <xdr:sp macro="" textlink="">
      <xdr:nvSpPr>
        <xdr:cNvPr id="802" name="円/楕円 801"/>
        <xdr:cNvSpPr/>
      </xdr:nvSpPr>
      <xdr:spPr>
        <a:xfrm>
          <a:off x="20383500" y="101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82331</xdr:rowOff>
    </xdr:from>
    <xdr:ext cx="469744" cy="259045"/>
    <xdr:sp macro="" textlink="">
      <xdr:nvSpPr>
        <xdr:cNvPr id="803" name="テキスト ボックス 802"/>
        <xdr:cNvSpPr txBox="1"/>
      </xdr:nvSpPr>
      <xdr:spPr>
        <a:xfrm>
          <a:off x="20199427" y="101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159393</xdr:rowOff>
    </xdr:from>
    <xdr:to>
      <xdr:col>28</xdr:col>
      <xdr:colOff>365125</xdr:colOff>
      <xdr:row>59</xdr:row>
      <xdr:rowOff>89543</xdr:rowOff>
    </xdr:to>
    <xdr:sp macro="" textlink="">
      <xdr:nvSpPr>
        <xdr:cNvPr id="804" name="円/楕円 803"/>
        <xdr:cNvSpPr/>
      </xdr:nvSpPr>
      <xdr:spPr>
        <a:xfrm>
          <a:off x="19494500" y="101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80670</xdr:rowOff>
    </xdr:from>
    <xdr:ext cx="469744" cy="259045"/>
    <xdr:sp macro="" textlink="">
      <xdr:nvSpPr>
        <xdr:cNvPr id="805" name="テキスト ボックス 804"/>
        <xdr:cNvSpPr txBox="1"/>
      </xdr:nvSpPr>
      <xdr:spPr>
        <a:xfrm>
          <a:off x="19310427" y="101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156810</xdr:rowOff>
    </xdr:from>
    <xdr:to>
      <xdr:col>27</xdr:col>
      <xdr:colOff>161925</xdr:colOff>
      <xdr:row>59</xdr:row>
      <xdr:rowOff>86960</xdr:rowOff>
    </xdr:to>
    <xdr:sp macro="" textlink="">
      <xdr:nvSpPr>
        <xdr:cNvPr id="806" name="円/楕円 805"/>
        <xdr:cNvSpPr/>
      </xdr:nvSpPr>
      <xdr:spPr>
        <a:xfrm>
          <a:off x="18605500" y="101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78087</xdr:rowOff>
    </xdr:from>
    <xdr:ext cx="469744" cy="259045"/>
    <xdr:sp macro="" textlink="">
      <xdr:nvSpPr>
        <xdr:cNvPr id="807" name="テキスト ボックス 806"/>
        <xdr:cNvSpPr txBox="1"/>
      </xdr:nvSpPr>
      <xdr:spPr>
        <a:xfrm>
          <a:off x="18421427" y="101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78273</xdr:rowOff>
    </xdr:from>
    <xdr:to>
      <xdr:col>32</xdr:col>
      <xdr:colOff>187325</xdr:colOff>
      <xdr:row>77</xdr:row>
      <xdr:rowOff>83192</xdr:rowOff>
    </xdr:to>
    <xdr:cxnSp macro="">
      <xdr:nvCxnSpPr>
        <xdr:cNvPr id="834" name="直線コネクタ 833"/>
        <xdr:cNvCxnSpPr/>
      </xdr:nvCxnSpPr>
      <xdr:spPr>
        <a:xfrm>
          <a:off x="21323300" y="13279923"/>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77169</xdr:rowOff>
    </xdr:from>
    <xdr:to>
      <xdr:col>31</xdr:col>
      <xdr:colOff>34925</xdr:colOff>
      <xdr:row>77</xdr:row>
      <xdr:rowOff>78273</xdr:rowOff>
    </xdr:to>
    <xdr:cxnSp macro="">
      <xdr:nvCxnSpPr>
        <xdr:cNvPr id="837" name="直線コネクタ 836"/>
        <xdr:cNvCxnSpPr/>
      </xdr:nvCxnSpPr>
      <xdr:spPr>
        <a:xfrm>
          <a:off x="20434300" y="1327881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77169</xdr:rowOff>
    </xdr:from>
    <xdr:to>
      <xdr:col>29</xdr:col>
      <xdr:colOff>517525</xdr:colOff>
      <xdr:row>77</xdr:row>
      <xdr:rowOff>101057</xdr:rowOff>
    </xdr:to>
    <xdr:cxnSp macro="">
      <xdr:nvCxnSpPr>
        <xdr:cNvPr id="840" name="直線コネクタ 839"/>
        <xdr:cNvCxnSpPr/>
      </xdr:nvCxnSpPr>
      <xdr:spPr>
        <a:xfrm flipV="1">
          <a:off x="19545300" y="1327881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101057</xdr:rowOff>
    </xdr:from>
    <xdr:to>
      <xdr:col>28</xdr:col>
      <xdr:colOff>314325</xdr:colOff>
      <xdr:row>77</xdr:row>
      <xdr:rowOff>121721</xdr:rowOff>
    </xdr:to>
    <xdr:cxnSp macro="">
      <xdr:nvCxnSpPr>
        <xdr:cNvPr id="843" name="直線コネクタ 842"/>
        <xdr:cNvCxnSpPr/>
      </xdr:nvCxnSpPr>
      <xdr:spPr>
        <a:xfrm flipV="1">
          <a:off x="18656300" y="13302707"/>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32392</xdr:rowOff>
    </xdr:from>
    <xdr:to>
      <xdr:col>32</xdr:col>
      <xdr:colOff>238125</xdr:colOff>
      <xdr:row>77</xdr:row>
      <xdr:rowOff>133992</xdr:rowOff>
    </xdr:to>
    <xdr:sp macro="" textlink="">
      <xdr:nvSpPr>
        <xdr:cNvPr id="853" name="円/楕円 852"/>
        <xdr:cNvSpPr/>
      </xdr:nvSpPr>
      <xdr:spPr>
        <a:xfrm>
          <a:off x="22110700" y="13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134658</xdr:rowOff>
    </xdr:from>
    <xdr:ext cx="534377" cy="259045"/>
    <xdr:sp macro="" textlink="">
      <xdr:nvSpPr>
        <xdr:cNvPr id="854" name="繰出金該当値テキスト"/>
        <xdr:cNvSpPr txBox="1"/>
      </xdr:nvSpPr>
      <xdr:spPr>
        <a:xfrm>
          <a:off x="22212300" y="13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27473</xdr:rowOff>
    </xdr:from>
    <xdr:to>
      <xdr:col>31</xdr:col>
      <xdr:colOff>85725</xdr:colOff>
      <xdr:row>77</xdr:row>
      <xdr:rowOff>129073</xdr:rowOff>
    </xdr:to>
    <xdr:sp macro="" textlink="">
      <xdr:nvSpPr>
        <xdr:cNvPr id="855" name="円/楕円 854"/>
        <xdr:cNvSpPr/>
      </xdr:nvSpPr>
      <xdr:spPr>
        <a:xfrm>
          <a:off x="21272500" y="132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120200</xdr:rowOff>
    </xdr:from>
    <xdr:ext cx="599010" cy="259045"/>
    <xdr:sp macro="" textlink="">
      <xdr:nvSpPr>
        <xdr:cNvPr id="856" name="テキスト ボックス 855"/>
        <xdr:cNvSpPr txBox="1"/>
      </xdr:nvSpPr>
      <xdr:spPr>
        <a:xfrm>
          <a:off x="21023794" y="133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26369</xdr:rowOff>
    </xdr:from>
    <xdr:to>
      <xdr:col>29</xdr:col>
      <xdr:colOff>568325</xdr:colOff>
      <xdr:row>77</xdr:row>
      <xdr:rowOff>127969</xdr:rowOff>
    </xdr:to>
    <xdr:sp macro="" textlink="">
      <xdr:nvSpPr>
        <xdr:cNvPr id="857" name="円/楕円 856"/>
        <xdr:cNvSpPr/>
      </xdr:nvSpPr>
      <xdr:spPr>
        <a:xfrm>
          <a:off x="20383500" y="132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119096</xdr:rowOff>
    </xdr:from>
    <xdr:ext cx="599010" cy="259045"/>
    <xdr:sp macro="" textlink="">
      <xdr:nvSpPr>
        <xdr:cNvPr id="858" name="テキスト ボックス 857"/>
        <xdr:cNvSpPr txBox="1"/>
      </xdr:nvSpPr>
      <xdr:spPr>
        <a:xfrm>
          <a:off x="20134794" y="133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50257</xdr:rowOff>
    </xdr:from>
    <xdr:to>
      <xdr:col>28</xdr:col>
      <xdr:colOff>365125</xdr:colOff>
      <xdr:row>77</xdr:row>
      <xdr:rowOff>151857</xdr:rowOff>
    </xdr:to>
    <xdr:sp macro="" textlink="">
      <xdr:nvSpPr>
        <xdr:cNvPr id="859" name="円/楕円 858"/>
        <xdr:cNvSpPr/>
      </xdr:nvSpPr>
      <xdr:spPr>
        <a:xfrm>
          <a:off x="19494500" y="13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142984</xdr:rowOff>
    </xdr:from>
    <xdr:ext cx="534377" cy="259045"/>
    <xdr:sp macro="" textlink="">
      <xdr:nvSpPr>
        <xdr:cNvPr id="860" name="テキスト ボックス 859"/>
        <xdr:cNvSpPr txBox="1"/>
      </xdr:nvSpPr>
      <xdr:spPr>
        <a:xfrm>
          <a:off x="19278111" y="133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70921</xdr:rowOff>
    </xdr:from>
    <xdr:to>
      <xdr:col>27</xdr:col>
      <xdr:colOff>161925</xdr:colOff>
      <xdr:row>78</xdr:row>
      <xdr:rowOff>1071</xdr:rowOff>
    </xdr:to>
    <xdr:sp macro="" textlink="">
      <xdr:nvSpPr>
        <xdr:cNvPr id="861" name="円/楕円 860"/>
        <xdr:cNvSpPr/>
      </xdr:nvSpPr>
      <xdr:spPr>
        <a:xfrm>
          <a:off x="18605500" y="132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163648</xdr:rowOff>
    </xdr:from>
    <xdr:ext cx="534377" cy="259045"/>
    <xdr:sp macro="" textlink="">
      <xdr:nvSpPr>
        <xdr:cNvPr id="862" name="テキスト ボックス 861"/>
        <xdr:cNvSpPr txBox="1"/>
      </xdr:nvSpPr>
      <xdr:spPr>
        <a:xfrm>
          <a:off x="18389111" y="13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主な構成項目である人件費は平成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年度から高等学校が町立となったことに伴う教育職員の増により、住民一人あたり</a:t>
          </a:r>
          <a:r>
            <a:rPr kumimoji="1" lang="en-US" altLang="ja-JP" sz="1300">
              <a:latin typeface="ＭＳ ゴシック" panose="020B0609070205080204" pitchFamily="49" charset="-128"/>
              <a:ea typeface="ＭＳ ゴシック" panose="020B0609070205080204" pitchFamily="49" charset="-128"/>
            </a:rPr>
            <a:t>298,239</a:t>
          </a:r>
          <a:r>
            <a:rPr kumimoji="1" lang="ja-JP" altLang="en-US" sz="1300">
              <a:latin typeface="ＭＳ ゴシック" panose="020B0609070205080204" pitchFamily="49" charset="-128"/>
              <a:ea typeface="ＭＳ ゴシック" panose="020B0609070205080204" pitchFamily="49" charset="-128"/>
            </a:rPr>
            <a:t>円となっており、前年比</a:t>
          </a:r>
          <a:r>
            <a:rPr kumimoji="1" lang="en-US" altLang="ja-JP" sz="1300">
              <a:latin typeface="ＭＳ ゴシック" panose="020B0609070205080204" pitchFamily="49" charset="-128"/>
              <a:ea typeface="ＭＳ ゴシック" panose="020B0609070205080204" pitchFamily="49" charset="-128"/>
            </a:rPr>
            <a:t>37,504</a:t>
          </a:r>
          <a:r>
            <a:rPr kumimoji="1" lang="ja-JP" altLang="en-US" sz="1300">
              <a:latin typeface="ＭＳ ゴシック" panose="020B0609070205080204" pitchFamily="49" charset="-128"/>
              <a:ea typeface="ＭＳ ゴシック" panose="020B0609070205080204" pitchFamily="49" charset="-128"/>
            </a:rPr>
            <a:t>円の増となっている。</a:t>
          </a:r>
        </a:p>
        <a:p>
          <a:r>
            <a:rPr kumimoji="1" lang="ja-JP" altLang="en-US" sz="1300">
              <a:latin typeface="ＭＳ ゴシック" panose="020B0609070205080204" pitchFamily="49" charset="-128"/>
              <a:ea typeface="ＭＳ ゴシック" panose="020B0609070205080204" pitchFamily="49" charset="-128"/>
            </a:rPr>
            <a:t>　また、離島という地域特性から多くの業種において、町が業務を行っていることから、類似団体平均と比較し、高い水準となっている。</a:t>
          </a:r>
        </a:p>
        <a:p>
          <a:r>
            <a:rPr kumimoji="1" lang="ja-JP" altLang="en-US" sz="1300">
              <a:latin typeface="ＭＳ ゴシック" panose="020B0609070205080204" pitchFamily="49" charset="-128"/>
              <a:ea typeface="ＭＳ ゴシック" panose="020B0609070205080204" pitchFamily="49" charset="-128"/>
            </a:rPr>
            <a:t>・普通建設事業費は大型公共事業（学校施設）の実施により住民一人あたり前年比</a:t>
          </a:r>
          <a:r>
            <a:rPr kumimoji="1" lang="en-US" altLang="ja-JP" sz="1300">
              <a:latin typeface="ＭＳ ゴシック" panose="020B0609070205080204" pitchFamily="49" charset="-128"/>
              <a:ea typeface="ＭＳ ゴシック" panose="020B0609070205080204" pitchFamily="49" charset="-128"/>
            </a:rPr>
            <a:t>284,784</a:t>
          </a:r>
          <a:r>
            <a:rPr kumimoji="1" lang="ja-JP" altLang="en-US" sz="1300">
              <a:latin typeface="ＭＳ ゴシック" panose="020B0609070205080204" pitchFamily="49" charset="-128"/>
              <a:ea typeface="ＭＳ ゴシック" panose="020B0609070205080204" pitchFamily="49" charset="-128"/>
            </a:rPr>
            <a:t>円の</a:t>
          </a:r>
          <a:r>
            <a:rPr kumimoji="1" lang="en-US" altLang="ja-JP" sz="1300">
              <a:latin typeface="ＭＳ ゴシック" panose="020B0609070205080204" pitchFamily="49" charset="-128"/>
              <a:ea typeface="ＭＳ ゴシック" panose="020B0609070205080204" pitchFamily="49" charset="-128"/>
            </a:rPr>
            <a:t>337,817</a:t>
          </a:r>
          <a:r>
            <a:rPr kumimoji="1" lang="ja-JP" altLang="en-US" sz="1300">
              <a:latin typeface="ＭＳ ゴシック" panose="020B0609070205080204" pitchFamily="49" charset="-128"/>
              <a:ea typeface="ＭＳ ゴシック" panose="020B0609070205080204" pitchFamily="49" charset="-128"/>
            </a:rPr>
            <a:t>円となり、類似団体を</a:t>
          </a:r>
          <a:r>
            <a:rPr kumimoji="1" lang="en-US" altLang="ja-JP" sz="1300">
              <a:latin typeface="ＭＳ ゴシック" panose="020B0609070205080204" pitchFamily="49" charset="-128"/>
              <a:ea typeface="ＭＳ ゴシック" panose="020B0609070205080204" pitchFamily="49" charset="-128"/>
            </a:rPr>
            <a:t>27,517</a:t>
          </a:r>
          <a:r>
            <a:rPr kumimoji="1" lang="ja-JP" altLang="en-US" sz="1300">
              <a:latin typeface="ＭＳ ゴシック" panose="020B0609070205080204" pitchFamily="49" charset="-128"/>
              <a:ea typeface="ＭＳ ゴシック" panose="020B0609070205080204" pitchFamily="49" charset="-128"/>
            </a:rPr>
            <a:t>円上回っている。</a:t>
          </a:r>
        </a:p>
        <a:p>
          <a:r>
            <a:rPr kumimoji="1" lang="ja-JP" altLang="en-US" sz="1300">
              <a:latin typeface="ＭＳ ゴシック" panose="020B0609070205080204" pitchFamily="49" charset="-128"/>
              <a:ea typeface="ＭＳ ゴシック" panose="020B0609070205080204" pitchFamily="49" charset="-128"/>
            </a:rPr>
            <a:t>  今後においては、公共施設等総合管理計画に基づき、実情に即した公共施設の更新等により事業数の減少を目指すこととしている。　</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北海道奥尻町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
2,789
142.97
5,549,820
5,499,779
39,541
2,425,427
5,397,733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169634</xdr:rowOff>
    </xdr:from>
    <xdr:to>
      <xdr:col>6</xdr:col>
      <xdr:colOff>511175</xdr:colOff>
      <xdr:row>38</xdr:row>
      <xdr:rowOff>5576</xdr:rowOff>
    </xdr:to>
    <xdr:cxnSp macro="">
      <xdr:nvCxnSpPr>
        <xdr:cNvPr id="60" name="直線コネクタ 59"/>
        <xdr:cNvCxnSpPr/>
      </xdr:nvCxnSpPr>
      <xdr:spPr>
        <a:xfrm>
          <a:off x="3797300" y="651328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169634</xdr:rowOff>
    </xdr:from>
    <xdr:to>
      <xdr:col>5</xdr:col>
      <xdr:colOff>358775</xdr:colOff>
      <xdr:row>38</xdr:row>
      <xdr:rowOff>4635</xdr:rowOff>
    </xdr:to>
    <xdr:cxnSp macro="">
      <xdr:nvCxnSpPr>
        <xdr:cNvPr id="63" name="直線コネクタ 62"/>
        <xdr:cNvCxnSpPr/>
      </xdr:nvCxnSpPr>
      <xdr:spPr>
        <a:xfrm flipV="1">
          <a:off x="2908300" y="6513284"/>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4635</xdr:rowOff>
    </xdr:from>
    <xdr:to>
      <xdr:col>4</xdr:col>
      <xdr:colOff>155575</xdr:colOff>
      <xdr:row>38</xdr:row>
      <xdr:rowOff>13094</xdr:rowOff>
    </xdr:to>
    <xdr:cxnSp macro="">
      <xdr:nvCxnSpPr>
        <xdr:cNvPr id="66" name="直線コネクタ 65"/>
        <xdr:cNvCxnSpPr/>
      </xdr:nvCxnSpPr>
      <xdr:spPr>
        <a:xfrm flipV="1">
          <a:off x="2019300" y="651973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157924</xdr:rowOff>
    </xdr:from>
    <xdr:to>
      <xdr:col>2</xdr:col>
      <xdr:colOff>638175</xdr:colOff>
      <xdr:row>38</xdr:row>
      <xdr:rowOff>13094</xdr:rowOff>
    </xdr:to>
    <xdr:cxnSp macro="">
      <xdr:nvCxnSpPr>
        <xdr:cNvPr id="69" name="直線コネクタ 68"/>
        <xdr:cNvCxnSpPr/>
      </xdr:nvCxnSpPr>
      <xdr:spPr>
        <a:xfrm>
          <a:off x="1130300" y="6501574"/>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126225</xdr:rowOff>
    </xdr:from>
    <xdr:to>
      <xdr:col>6</xdr:col>
      <xdr:colOff>561975</xdr:colOff>
      <xdr:row>38</xdr:row>
      <xdr:rowOff>56375</xdr:rowOff>
    </xdr:to>
    <xdr:sp macro="" textlink="">
      <xdr:nvSpPr>
        <xdr:cNvPr id="79" name="円/楕円 78"/>
        <xdr:cNvSpPr/>
      </xdr:nvSpPr>
      <xdr:spPr>
        <a:xfrm>
          <a:off x="4584700" y="6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118834</xdr:rowOff>
    </xdr:from>
    <xdr:to>
      <xdr:col>5</xdr:col>
      <xdr:colOff>409575</xdr:colOff>
      <xdr:row>38</xdr:row>
      <xdr:rowOff>48984</xdr:rowOff>
    </xdr:to>
    <xdr:sp macro="" textlink="">
      <xdr:nvSpPr>
        <xdr:cNvPr id="81" name="円/楕円 80"/>
        <xdr:cNvSpPr/>
      </xdr:nvSpPr>
      <xdr:spPr>
        <a:xfrm>
          <a:off x="3746500" y="64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40111</xdr:rowOff>
    </xdr:from>
    <xdr:ext cx="534377" cy="259045"/>
    <xdr:sp macro="" textlink="">
      <xdr:nvSpPr>
        <xdr:cNvPr id="82" name="テキスト ボックス 81"/>
        <xdr:cNvSpPr txBox="1"/>
      </xdr:nvSpPr>
      <xdr:spPr>
        <a:xfrm>
          <a:off x="3530111" y="65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125285</xdr:rowOff>
    </xdr:from>
    <xdr:to>
      <xdr:col>4</xdr:col>
      <xdr:colOff>206375</xdr:colOff>
      <xdr:row>38</xdr:row>
      <xdr:rowOff>55435</xdr:rowOff>
    </xdr:to>
    <xdr:sp macro="" textlink="">
      <xdr:nvSpPr>
        <xdr:cNvPr id="83" name="円/楕円 82"/>
        <xdr:cNvSpPr/>
      </xdr:nvSpPr>
      <xdr:spPr>
        <a:xfrm>
          <a:off x="2857500" y="64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46562</xdr:rowOff>
    </xdr:from>
    <xdr:ext cx="534377" cy="259045"/>
    <xdr:sp macro="" textlink="">
      <xdr:nvSpPr>
        <xdr:cNvPr id="84" name="テキスト ボックス 83"/>
        <xdr:cNvSpPr txBox="1"/>
      </xdr:nvSpPr>
      <xdr:spPr>
        <a:xfrm>
          <a:off x="2641111" y="65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133744</xdr:rowOff>
    </xdr:from>
    <xdr:to>
      <xdr:col>3</xdr:col>
      <xdr:colOff>3175</xdr:colOff>
      <xdr:row>38</xdr:row>
      <xdr:rowOff>63894</xdr:rowOff>
    </xdr:to>
    <xdr:sp macro="" textlink="">
      <xdr:nvSpPr>
        <xdr:cNvPr id="85" name="円/楕円 84"/>
        <xdr:cNvSpPr/>
      </xdr:nvSpPr>
      <xdr:spPr>
        <a:xfrm>
          <a:off x="1968500" y="64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55021</xdr:rowOff>
    </xdr:from>
    <xdr:ext cx="534377" cy="259045"/>
    <xdr:sp macro="" textlink="">
      <xdr:nvSpPr>
        <xdr:cNvPr id="86" name="テキスト ボックス 85"/>
        <xdr:cNvSpPr txBox="1"/>
      </xdr:nvSpPr>
      <xdr:spPr>
        <a:xfrm>
          <a:off x="1752111" y="65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107124</xdr:rowOff>
    </xdr:from>
    <xdr:to>
      <xdr:col>1</xdr:col>
      <xdr:colOff>485775</xdr:colOff>
      <xdr:row>38</xdr:row>
      <xdr:rowOff>37274</xdr:rowOff>
    </xdr:to>
    <xdr:sp macro="" textlink="">
      <xdr:nvSpPr>
        <xdr:cNvPr id="87" name="円/楕円 86"/>
        <xdr:cNvSpPr/>
      </xdr:nvSpPr>
      <xdr:spPr>
        <a:xfrm>
          <a:off x="1079500" y="64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28401</xdr:rowOff>
    </xdr:from>
    <xdr:ext cx="534377" cy="259045"/>
    <xdr:sp macro="" textlink="">
      <xdr:nvSpPr>
        <xdr:cNvPr id="88" name="テキスト ボックス 87"/>
        <xdr:cNvSpPr txBox="1"/>
      </xdr:nvSpPr>
      <xdr:spPr>
        <a:xfrm>
          <a:off x="863111" y="65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46051</xdr:rowOff>
    </xdr:from>
    <xdr:to>
      <xdr:col>6</xdr:col>
      <xdr:colOff>511175</xdr:colOff>
      <xdr:row>59</xdr:row>
      <xdr:rowOff>5881</xdr:rowOff>
    </xdr:to>
    <xdr:cxnSp macro="">
      <xdr:nvCxnSpPr>
        <xdr:cNvPr id="119" name="直線コネクタ 118"/>
        <xdr:cNvCxnSpPr/>
      </xdr:nvCxnSpPr>
      <xdr:spPr>
        <a:xfrm flipV="1">
          <a:off x="3797300" y="9990151"/>
          <a:ext cx="838200" cy="1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5881</xdr:rowOff>
    </xdr:from>
    <xdr:to>
      <xdr:col>5</xdr:col>
      <xdr:colOff>358775</xdr:colOff>
      <xdr:row>59</xdr:row>
      <xdr:rowOff>28966</xdr:rowOff>
    </xdr:to>
    <xdr:cxnSp macro="">
      <xdr:nvCxnSpPr>
        <xdr:cNvPr id="122" name="直線コネクタ 121"/>
        <xdr:cNvCxnSpPr/>
      </xdr:nvCxnSpPr>
      <xdr:spPr>
        <a:xfrm flipV="1">
          <a:off x="2908300" y="10121431"/>
          <a:ext cx="889000" cy="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22425</xdr:rowOff>
    </xdr:from>
    <xdr:to>
      <xdr:col>4</xdr:col>
      <xdr:colOff>155575</xdr:colOff>
      <xdr:row>59</xdr:row>
      <xdr:rowOff>28966</xdr:rowOff>
    </xdr:to>
    <xdr:cxnSp macro="">
      <xdr:nvCxnSpPr>
        <xdr:cNvPr id="125" name="直線コネクタ 124"/>
        <xdr:cNvCxnSpPr/>
      </xdr:nvCxnSpPr>
      <xdr:spPr>
        <a:xfrm>
          <a:off x="2019300" y="10137975"/>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22425</xdr:rowOff>
    </xdr:from>
    <xdr:to>
      <xdr:col>2</xdr:col>
      <xdr:colOff>638175</xdr:colOff>
      <xdr:row>59</xdr:row>
      <xdr:rowOff>32862</xdr:rowOff>
    </xdr:to>
    <xdr:cxnSp macro="">
      <xdr:nvCxnSpPr>
        <xdr:cNvPr id="128" name="直線コネクタ 127"/>
        <xdr:cNvCxnSpPr/>
      </xdr:nvCxnSpPr>
      <xdr:spPr>
        <a:xfrm flipV="1">
          <a:off x="1130300" y="10137975"/>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166701</xdr:rowOff>
    </xdr:from>
    <xdr:to>
      <xdr:col>6</xdr:col>
      <xdr:colOff>561975</xdr:colOff>
      <xdr:row>58</xdr:row>
      <xdr:rowOff>96851</xdr:rowOff>
    </xdr:to>
    <xdr:sp macro="" textlink="">
      <xdr:nvSpPr>
        <xdr:cNvPr id="138" name="円/楕円 137"/>
        <xdr:cNvSpPr/>
      </xdr:nvSpPr>
      <xdr:spPr>
        <a:xfrm>
          <a:off x="4584700" y="99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18128</xdr:rowOff>
    </xdr:from>
    <xdr:ext cx="599010" cy="259045"/>
    <xdr:sp macro="" textlink="">
      <xdr:nvSpPr>
        <xdr:cNvPr id="139" name="総務費該当値テキスト"/>
        <xdr:cNvSpPr txBox="1"/>
      </xdr:nvSpPr>
      <xdr:spPr>
        <a:xfrm>
          <a:off x="4686300" y="979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126531</xdr:rowOff>
    </xdr:from>
    <xdr:to>
      <xdr:col>5</xdr:col>
      <xdr:colOff>409575</xdr:colOff>
      <xdr:row>59</xdr:row>
      <xdr:rowOff>56681</xdr:rowOff>
    </xdr:to>
    <xdr:sp macro="" textlink="">
      <xdr:nvSpPr>
        <xdr:cNvPr id="140" name="円/楕円 139"/>
        <xdr:cNvSpPr/>
      </xdr:nvSpPr>
      <xdr:spPr>
        <a:xfrm>
          <a:off x="3746500" y="100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47808</xdr:rowOff>
    </xdr:from>
    <xdr:ext cx="599010" cy="259045"/>
    <xdr:sp macro="" textlink="">
      <xdr:nvSpPr>
        <xdr:cNvPr id="141" name="テキスト ボックス 140"/>
        <xdr:cNvSpPr txBox="1"/>
      </xdr:nvSpPr>
      <xdr:spPr>
        <a:xfrm>
          <a:off x="3497794" y="1016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149616</xdr:rowOff>
    </xdr:from>
    <xdr:to>
      <xdr:col>4</xdr:col>
      <xdr:colOff>206375</xdr:colOff>
      <xdr:row>59</xdr:row>
      <xdr:rowOff>79766</xdr:rowOff>
    </xdr:to>
    <xdr:sp macro="" textlink="">
      <xdr:nvSpPr>
        <xdr:cNvPr id="142" name="円/楕円 141"/>
        <xdr:cNvSpPr/>
      </xdr:nvSpPr>
      <xdr:spPr>
        <a:xfrm>
          <a:off x="2857500" y="10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70893</xdr:rowOff>
    </xdr:from>
    <xdr:ext cx="599010" cy="259045"/>
    <xdr:sp macro="" textlink="">
      <xdr:nvSpPr>
        <xdr:cNvPr id="143" name="テキスト ボックス 142"/>
        <xdr:cNvSpPr txBox="1"/>
      </xdr:nvSpPr>
      <xdr:spPr>
        <a:xfrm>
          <a:off x="2608794" y="1018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143075</xdr:rowOff>
    </xdr:from>
    <xdr:to>
      <xdr:col>3</xdr:col>
      <xdr:colOff>3175</xdr:colOff>
      <xdr:row>59</xdr:row>
      <xdr:rowOff>73225</xdr:rowOff>
    </xdr:to>
    <xdr:sp macro="" textlink="">
      <xdr:nvSpPr>
        <xdr:cNvPr id="144" name="円/楕円 143"/>
        <xdr:cNvSpPr/>
      </xdr:nvSpPr>
      <xdr:spPr>
        <a:xfrm>
          <a:off x="1968500" y="100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64352</xdr:rowOff>
    </xdr:from>
    <xdr:ext cx="599010" cy="259045"/>
    <xdr:sp macro="" textlink="">
      <xdr:nvSpPr>
        <xdr:cNvPr id="145" name="テキスト ボックス 144"/>
        <xdr:cNvSpPr txBox="1"/>
      </xdr:nvSpPr>
      <xdr:spPr>
        <a:xfrm>
          <a:off x="1719794" y="1017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153512</xdr:rowOff>
    </xdr:from>
    <xdr:to>
      <xdr:col>1</xdr:col>
      <xdr:colOff>485775</xdr:colOff>
      <xdr:row>59</xdr:row>
      <xdr:rowOff>83662</xdr:rowOff>
    </xdr:to>
    <xdr:sp macro="" textlink="">
      <xdr:nvSpPr>
        <xdr:cNvPr id="146" name="円/楕円 145"/>
        <xdr:cNvSpPr/>
      </xdr:nvSpPr>
      <xdr:spPr>
        <a:xfrm>
          <a:off x="1079500" y="100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74789</xdr:rowOff>
    </xdr:from>
    <xdr:ext cx="599010" cy="259045"/>
    <xdr:sp macro="" textlink="">
      <xdr:nvSpPr>
        <xdr:cNvPr id="147" name="テキスト ボックス 146"/>
        <xdr:cNvSpPr txBox="1"/>
      </xdr:nvSpPr>
      <xdr:spPr>
        <a:xfrm>
          <a:off x="830794" y="101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111777</xdr:rowOff>
    </xdr:from>
    <xdr:ext cx="685572" cy="259045"/>
    <xdr:sp macro="" textlink="">
      <xdr:nvSpPr>
        <xdr:cNvPr id="163" name="テキスト ボックス 162"/>
        <xdr:cNvSpPr txBox="1"/>
      </xdr:nvSpPr>
      <xdr:spPr>
        <a:xfrm>
          <a:off x="76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168927</xdr:rowOff>
    </xdr:from>
    <xdr:ext cx="685572" cy="259045"/>
    <xdr:sp macro="" textlink="">
      <xdr:nvSpPr>
        <xdr:cNvPr id="165" name="テキスト ボックス 164"/>
        <xdr:cNvSpPr txBox="1"/>
      </xdr:nvSpPr>
      <xdr:spPr>
        <a:xfrm>
          <a:off x="76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31922</xdr:rowOff>
    </xdr:from>
    <xdr:to>
      <xdr:col>6</xdr:col>
      <xdr:colOff>510540</xdr:colOff>
      <xdr:row>78</xdr:row>
      <xdr:rowOff>11241</xdr:rowOff>
    </xdr:to>
    <xdr:cxnSp macro="">
      <xdr:nvCxnSpPr>
        <xdr:cNvPr id="169" name="直線コネクタ 168"/>
        <xdr:cNvCxnSpPr/>
      </xdr:nvCxnSpPr>
      <xdr:spPr>
        <a:xfrm flipV="1">
          <a:off x="4633595" y="12033422"/>
          <a:ext cx="1270" cy="135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15068</xdr:rowOff>
    </xdr:from>
    <xdr:ext cx="599010" cy="259045"/>
    <xdr:sp macro="" textlink="">
      <xdr:nvSpPr>
        <xdr:cNvPr id="170" name="民生費最小値テキスト"/>
        <xdr:cNvSpPr txBox="1"/>
      </xdr:nvSpPr>
      <xdr:spPr>
        <a:xfrm>
          <a:off x="4686300" y="1338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78</xdr:row>
      <xdr:rowOff>11241</xdr:rowOff>
    </xdr:from>
    <xdr:to>
      <xdr:col>6</xdr:col>
      <xdr:colOff>600075</xdr:colOff>
      <xdr:row>78</xdr:row>
      <xdr:rowOff>11241</xdr:rowOff>
    </xdr:to>
    <xdr:cxnSp macro="">
      <xdr:nvCxnSpPr>
        <xdr:cNvPr id="171" name="直線コネクタ 170"/>
        <xdr:cNvCxnSpPr/>
      </xdr:nvCxnSpPr>
      <xdr:spPr>
        <a:xfrm>
          <a:off x="4546600" y="1338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150049</xdr:rowOff>
    </xdr:from>
    <xdr:ext cx="690189" cy="259045"/>
    <xdr:sp macro="" textlink="">
      <xdr:nvSpPr>
        <xdr:cNvPr id="172" name="民生費最大値テキスト"/>
        <xdr:cNvSpPr txBox="1"/>
      </xdr:nvSpPr>
      <xdr:spPr>
        <a:xfrm>
          <a:off x="4686300" y="11808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31922</xdr:rowOff>
    </xdr:from>
    <xdr:to>
      <xdr:col>6</xdr:col>
      <xdr:colOff>600075</xdr:colOff>
      <xdr:row>70</xdr:row>
      <xdr:rowOff>31922</xdr:rowOff>
    </xdr:to>
    <xdr:cxnSp macro="">
      <xdr:nvCxnSpPr>
        <xdr:cNvPr id="173" name="直線コネクタ 172"/>
        <xdr:cNvCxnSpPr/>
      </xdr:nvCxnSpPr>
      <xdr:spPr>
        <a:xfrm>
          <a:off x="4546600" y="1203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11241</xdr:rowOff>
    </xdr:from>
    <xdr:to>
      <xdr:col>6</xdr:col>
      <xdr:colOff>511175</xdr:colOff>
      <xdr:row>78</xdr:row>
      <xdr:rowOff>19799</xdr:rowOff>
    </xdr:to>
    <xdr:cxnSp macro="">
      <xdr:nvCxnSpPr>
        <xdr:cNvPr id="174" name="直線コネクタ 173"/>
        <xdr:cNvCxnSpPr/>
      </xdr:nvCxnSpPr>
      <xdr:spPr>
        <a:xfrm flipV="1">
          <a:off x="3797300" y="13384341"/>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79697</xdr:rowOff>
    </xdr:from>
    <xdr:ext cx="599010" cy="259045"/>
    <xdr:sp macro="" textlink="">
      <xdr:nvSpPr>
        <xdr:cNvPr id="175" name="民生費平均値テキスト"/>
        <xdr:cNvSpPr txBox="1"/>
      </xdr:nvSpPr>
      <xdr:spPr>
        <a:xfrm>
          <a:off x="4686300" y="13109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56820</xdr:rowOff>
    </xdr:from>
    <xdr:to>
      <xdr:col>6</xdr:col>
      <xdr:colOff>561975</xdr:colOff>
      <xdr:row>77</xdr:row>
      <xdr:rowOff>158420</xdr:rowOff>
    </xdr:to>
    <xdr:sp macro="" textlink="">
      <xdr:nvSpPr>
        <xdr:cNvPr id="176" name="フローチャート : 判断 175"/>
        <xdr:cNvSpPr/>
      </xdr:nvSpPr>
      <xdr:spPr>
        <a:xfrm>
          <a:off x="45847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14230</xdr:rowOff>
    </xdr:from>
    <xdr:to>
      <xdr:col>5</xdr:col>
      <xdr:colOff>358775</xdr:colOff>
      <xdr:row>78</xdr:row>
      <xdr:rowOff>19799</xdr:rowOff>
    </xdr:to>
    <xdr:cxnSp macro="">
      <xdr:nvCxnSpPr>
        <xdr:cNvPr id="177" name="直線コネクタ 176"/>
        <xdr:cNvCxnSpPr/>
      </xdr:nvCxnSpPr>
      <xdr:spPr>
        <a:xfrm>
          <a:off x="2908300" y="13387330"/>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19842</xdr:rowOff>
    </xdr:from>
    <xdr:to>
      <xdr:col>5</xdr:col>
      <xdr:colOff>409575</xdr:colOff>
      <xdr:row>77</xdr:row>
      <xdr:rowOff>121442</xdr:rowOff>
    </xdr:to>
    <xdr:sp macro="" textlink="">
      <xdr:nvSpPr>
        <xdr:cNvPr id="178" name="フローチャート : 判断 177"/>
        <xdr:cNvSpPr/>
      </xdr:nvSpPr>
      <xdr:spPr>
        <a:xfrm>
          <a:off x="3746500" y="132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137969</xdr:rowOff>
    </xdr:from>
    <xdr:ext cx="599010" cy="259045"/>
    <xdr:sp macro="" textlink="">
      <xdr:nvSpPr>
        <xdr:cNvPr id="179" name="テキスト ボックス 178"/>
        <xdr:cNvSpPr txBox="1"/>
      </xdr:nvSpPr>
      <xdr:spPr>
        <a:xfrm>
          <a:off x="3497794" y="1299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14230</xdr:rowOff>
    </xdr:from>
    <xdr:to>
      <xdr:col>4</xdr:col>
      <xdr:colOff>155575</xdr:colOff>
      <xdr:row>78</xdr:row>
      <xdr:rowOff>33609</xdr:rowOff>
    </xdr:to>
    <xdr:cxnSp macro="">
      <xdr:nvCxnSpPr>
        <xdr:cNvPr id="180" name="直線コネクタ 179"/>
        <xdr:cNvCxnSpPr/>
      </xdr:nvCxnSpPr>
      <xdr:spPr>
        <a:xfrm flipV="1">
          <a:off x="2019300" y="13387330"/>
          <a:ext cx="889000" cy="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80815</xdr:rowOff>
    </xdr:from>
    <xdr:to>
      <xdr:col>4</xdr:col>
      <xdr:colOff>206375</xdr:colOff>
      <xdr:row>78</xdr:row>
      <xdr:rowOff>10965</xdr:rowOff>
    </xdr:to>
    <xdr:sp macro="" textlink="">
      <xdr:nvSpPr>
        <xdr:cNvPr id="181" name="フローチャート : 判断 180"/>
        <xdr:cNvSpPr/>
      </xdr:nvSpPr>
      <xdr:spPr>
        <a:xfrm>
          <a:off x="2857500" y="1328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27492</xdr:rowOff>
    </xdr:from>
    <xdr:ext cx="599010" cy="259045"/>
    <xdr:sp macro="" textlink="">
      <xdr:nvSpPr>
        <xdr:cNvPr id="182" name="テキスト ボックス 181"/>
        <xdr:cNvSpPr txBox="1"/>
      </xdr:nvSpPr>
      <xdr:spPr>
        <a:xfrm>
          <a:off x="2608794" y="1305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22388</xdr:rowOff>
    </xdr:from>
    <xdr:to>
      <xdr:col>2</xdr:col>
      <xdr:colOff>638175</xdr:colOff>
      <xdr:row>78</xdr:row>
      <xdr:rowOff>33609</xdr:rowOff>
    </xdr:to>
    <xdr:cxnSp macro="">
      <xdr:nvCxnSpPr>
        <xdr:cNvPr id="183" name="直線コネクタ 182"/>
        <xdr:cNvCxnSpPr/>
      </xdr:nvCxnSpPr>
      <xdr:spPr>
        <a:xfrm>
          <a:off x="1130300" y="1339548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88067</xdr:rowOff>
    </xdr:from>
    <xdr:to>
      <xdr:col>3</xdr:col>
      <xdr:colOff>3175</xdr:colOff>
      <xdr:row>78</xdr:row>
      <xdr:rowOff>18217</xdr:rowOff>
    </xdr:to>
    <xdr:sp macro="" textlink="">
      <xdr:nvSpPr>
        <xdr:cNvPr id="184" name="フローチャート : 判断 183"/>
        <xdr:cNvSpPr/>
      </xdr:nvSpPr>
      <xdr:spPr>
        <a:xfrm>
          <a:off x="1968500" y="1328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34744</xdr:rowOff>
    </xdr:from>
    <xdr:ext cx="599010" cy="259045"/>
    <xdr:sp macro="" textlink="">
      <xdr:nvSpPr>
        <xdr:cNvPr id="185" name="テキスト ボックス 184"/>
        <xdr:cNvSpPr txBox="1"/>
      </xdr:nvSpPr>
      <xdr:spPr>
        <a:xfrm>
          <a:off x="1719794" y="1306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80693</xdr:rowOff>
    </xdr:from>
    <xdr:to>
      <xdr:col>1</xdr:col>
      <xdr:colOff>485775</xdr:colOff>
      <xdr:row>78</xdr:row>
      <xdr:rowOff>10843</xdr:rowOff>
    </xdr:to>
    <xdr:sp macro="" textlink="">
      <xdr:nvSpPr>
        <xdr:cNvPr id="186" name="フローチャート : 判断 185"/>
        <xdr:cNvSpPr/>
      </xdr:nvSpPr>
      <xdr:spPr>
        <a:xfrm>
          <a:off x="1079500" y="1328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27370</xdr:rowOff>
    </xdr:from>
    <xdr:ext cx="599010" cy="259045"/>
    <xdr:sp macro="" textlink="">
      <xdr:nvSpPr>
        <xdr:cNvPr id="187" name="テキスト ボックス 186"/>
        <xdr:cNvSpPr txBox="1"/>
      </xdr:nvSpPr>
      <xdr:spPr>
        <a:xfrm>
          <a:off x="830794" y="1305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131891</xdr:rowOff>
    </xdr:from>
    <xdr:to>
      <xdr:col>6</xdr:col>
      <xdr:colOff>561975</xdr:colOff>
      <xdr:row>78</xdr:row>
      <xdr:rowOff>62041</xdr:rowOff>
    </xdr:to>
    <xdr:sp macro="" textlink="">
      <xdr:nvSpPr>
        <xdr:cNvPr id="193" name="円/楕円 192"/>
        <xdr:cNvSpPr/>
      </xdr:nvSpPr>
      <xdr:spPr>
        <a:xfrm>
          <a:off x="4584700" y="133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46818</xdr:rowOff>
    </xdr:from>
    <xdr:ext cx="599010" cy="259045"/>
    <xdr:sp macro="" textlink="">
      <xdr:nvSpPr>
        <xdr:cNvPr id="194" name="民生費該当値テキスト"/>
        <xdr:cNvSpPr txBox="1"/>
      </xdr:nvSpPr>
      <xdr:spPr>
        <a:xfrm>
          <a:off x="4686300" y="132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140449</xdr:rowOff>
    </xdr:from>
    <xdr:to>
      <xdr:col>5</xdr:col>
      <xdr:colOff>409575</xdr:colOff>
      <xdr:row>78</xdr:row>
      <xdr:rowOff>70599</xdr:rowOff>
    </xdr:to>
    <xdr:sp macro="" textlink="">
      <xdr:nvSpPr>
        <xdr:cNvPr id="195" name="円/楕円 194"/>
        <xdr:cNvSpPr/>
      </xdr:nvSpPr>
      <xdr:spPr>
        <a:xfrm>
          <a:off x="3746500" y="133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61726</xdr:rowOff>
    </xdr:from>
    <xdr:ext cx="599010" cy="259045"/>
    <xdr:sp macro="" textlink="">
      <xdr:nvSpPr>
        <xdr:cNvPr id="196" name="テキスト ボックス 195"/>
        <xdr:cNvSpPr txBox="1"/>
      </xdr:nvSpPr>
      <xdr:spPr>
        <a:xfrm>
          <a:off x="3497794" y="1343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134880</xdr:rowOff>
    </xdr:from>
    <xdr:to>
      <xdr:col>4</xdr:col>
      <xdr:colOff>206375</xdr:colOff>
      <xdr:row>78</xdr:row>
      <xdr:rowOff>65030</xdr:rowOff>
    </xdr:to>
    <xdr:sp macro="" textlink="">
      <xdr:nvSpPr>
        <xdr:cNvPr id="197" name="円/楕円 196"/>
        <xdr:cNvSpPr/>
      </xdr:nvSpPr>
      <xdr:spPr>
        <a:xfrm>
          <a:off x="2857500" y="13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56157</xdr:rowOff>
    </xdr:from>
    <xdr:ext cx="599010" cy="259045"/>
    <xdr:sp macro="" textlink="">
      <xdr:nvSpPr>
        <xdr:cNvPr id="198" name="テキスト ボックス 197"/>
        <xdr:cNvSpPr txBox="1"/>
      </xdr:nvSpPr>
      <xdr:spPr>
        <a:xfrm>
          <a:off x="2608794" y="1342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154259</xdr:rowOff>
    </xdr:from>
    <xdr:to>
      <xdr:col>3</xdr:col>
      <xdr:colOff>3175</xdr:colOff>
      <xdr:row>78</xdr:row>
      <xdr:rowOff>84409</xdr:rowOff>
    </xdr:to>
    <xdr:sp macro="" textlink="">
      <xdr:nvSpPr>
        <xdr:cNvPr id="199" name="円/楕円 198"/>
        <xdr:cNvSpPr/>
      </xdr:nvSpPr>
      <xdr:spPr>
        <a:xfrm>
          <a:off x="1968500" y="133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75536</xdr:rowOff>
    </xdr:from>
    <xdr:ext cx="599010" cy="259045"/>
    <xdr:sp macro="" textlink="">
      <xdr:nvSpPr>
        <xdr:cNvPr id="200" name="テキスト ボックス 199"/>
        <xdr:cNvSpPr txBox="1"/>
      </xdr:nvSpPr>
      <xdr:spPr>
        <a:xfrm>
          <a:off x="1719794" y="1344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143038</xdr:rowOff>
    </xdr:from>
    <xdr:to>
      <xdr:col>1</xdr:col>
      <xdr:colOff>485775</xdr:colOff>
      <xdr:row>78</xdr:row>
      <xdr:rowOff>73188</xdr:rowOff>
    </xdr:to>
    <xdr:sp macro="" textlink="">
      <xdr:nvSpPr>
        <xdr:cNvPr id="201" name="円/楕円 200"/>
        <xdr:cNvSpPr/>
      </xdr:nvSpPr>
      <xdr:spPr>
        <a:xfrm>
          <a:off x="1079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64315</xdr:rowOff>
    </xdr:from>
    <xdr:ext cx="599010" cy="259045"/>
    <xdr:sp macro="" textlink="">
      <xdr:nvSpPr>
        <xdr:cNvPr id="202" name="テキスト ボックス 201"/>
        <xdr:cNvSpPr txBox="1"/>
      </xdr:nvSpPr>
      <xdr:spPr>
        <a:xfrm>
          <a:off x="830794" y="134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26" name="直線コネクタ 225"/>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27"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28" name="直線コネクタ 227"/>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29"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0" name="直線コネクタ 229"/>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20251</xdr:rowOff>
    </xdr:from>
    <xdr:to>
      <xdr:col>6</xdr:col>
      <xdr:colOff>511175</xdr:colOff>
      <xdr:row>97</xdr:row>
      <xdr:rowOff>64018</xdr:rowOff>
    </xdr:to>
    <xdr:cxnSp macro="">
      <xdr:nvCxnSpPr>
        <xdr:cNvPr id="231" name="直線コネクタ 230"/>
        <xdr:cNvCxnSpPr/>
      </xdr:nvCxnSpPr>
      <xdr:spPr>
        <a:xfrm>
          <a:off x="3797300" y="16650901"/>
          <a:ext cx="838200" cy="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2"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3" name="フローチャート : 判断 232"/>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20251</xdr:rowOff>
    </xdr:from>
    <xdr:to>
      <xdr:col>5</xdr:col>
      <xdr:colOff>358775</xdr:colOff>
      <xdr:row>97</xdr:row>
      <xdr:rowOff>33584</xdr:rowOff>
    </xdr:to>
    <xdr:cxnSp macro="">
      <xdr:nvCxnSpPr>
        <xdr:cNvPr id="234" name="直線コネクタ 233"/>
        <xdr:cNvCxnSpPr/>
      </xdr:nvCxnSpPr>
      <xdr:spPr>
        <a:xfrm flipV="1">
          <a:off x="2908300" y="16650901"/>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5" name="フローチャート : 判断 234"/>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36" name="テキスト ボックス 235"/>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33584</xdr:rowOff>
    </xdr:from>
    <xdr:to>
      <xdr:col>4</xdr:col>
      <xdr:colOff>155575</xdr:colOff>
      <xdr:row>97</xdr:row>
      <xdr:rowOff>52935</xdr:rowOff>
    </xdr:to>
    <xdr:cxnSp macro="">
      <xdr:nvCxnSpPr>
        <xdr:cNvPr id="237" name="直線コネクタ 236"/>
        <xdr:cNvCxnSpPr/>
      </xdr:nvCxnSpPr>
      <xdr:spPr>
        <a:xfrm flipV="1">
          <a:off x="2019300" y="16664234"/>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38" name="フローチャート : 判断 237"/>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39" name="テキスト ボックス 238"/>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52935</xdr:rowOff>
    </xdr:from>
    <xdr:to>
      <xdr:col>2</xdr:col>
      <xdr:colOff>638175</xdr:colOff>
      <xdr:row>97</xdr:row>
      <xdr:rowOff>62370</xdr:rowOff>
    </xdr:to>
    <xdr:cxnSp macro="">
      <xdr:nvCxnSpPr>
        <xdr:cNvPr id="240" name="直線コネクタ 239"/>
        <xdr:cNvCxnSpPr/>
      </xdr:nvCxnSpPr>
      <xdr:spPr>
        <a:xfrm flipV="1">
          <a:off x="1130300" y="1668358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1" name="フローチャート : 判断 240"/>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2" name="テキスト ボックス 241"/>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3" name="フローチャート : 判断 242"/>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4" name="テキスト ボックス 243"/>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13218</xdr:rowOff>
    </xdr:from>
    <xdr:to>
      <xdr:col>6</xdr:col>
      <xdr:colOff>561975</xdr:colOff>
      <xdr:row>97</xdr:row>
      <xdr:rowOff>114818</xdr:rowOff>
    </xdr:to>
    <xdr:sp macro="" textlink="">
      <xdr:nvSpPr>
        <xdr:cNvPr id="250" name="円/楕円 249"/>
        <xdr:cNvSpPr/>
      </xdr:nvSpPr>
      <xdr:spPr>
        <a:xfrm>
          <a:off x="4584700" y="166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36095</xdr:rowOff>
    </xdr:from>
    <xdr:ext cx="599010" cy="259045"/>
    <xdr:sp macro="" textlink="">
      <xdr:nvSpPr>
        <xdr:cNvPr id="251" name="衛生費該当値テキスト"/>
        <xdr:cNvSpPr txBox="1"/>
      </xdr:nvSpPr>
      <xdr:spPr>
        <a:xfrm>
          <a:off x="4686300" y="164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140901</xdr:rowOff>
    </xdr:from>
    <xdr:to>
      <xdr:col>5</xdr:col>
      <xdr:colOff>409575</xdr:colOff>
      <xdr:row>97</xdr:row>
      <xdr:rowOff>71051</xdr:rowOff>
    </xdr:to>
    <xdr:sp macro="" textlink="">
      <xdr:nvSpPr>
        <xdr:cNvPr id="252" name="円/楕円 251"/>
        <xdr:cNvSpPr/>
      </xdr:nvSpPr>
      <xdr:spPr>
        <a:xfrm>
          <a:off x="3746500" y="166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87578</xdr:rowOff>
    </xdr:from>
    <xdr:ext cx="599010" cy="259045"/>
    <xdr:sp macro="" textlink="">
      <xdr:nvSpPr>
        <xdr:cNvPr id="253" name="テキスト ボックス 252"/>
        <xdr:cNvSpPr txBox="1"/>
      </xdr:nvSpPr>
      <xdr:spPr>
        <a:xfrm>
          <a:off x="3497794" y="1637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154234</xdr:rowOff>
    </xdr:from>
    <xdr:to>
      <xdr:col>4</xdr:col>
      <xdr:colOff>206375</xdr:colOff>
      <xdr:row>97</xdr:row>
      <xdr:rowOff>84384</xdr:rowOff>
    </xdr:to>
    <xdr:sp macro="" textlink="">
      <xdr:nvSpPr>
        <xdr:cNvPr id="254" name="円/楕円 253"/>
        <xdr:cNvSpPr/>
      </xdr:nvSpPr>
      <xdr:spPr>
        <a:xfrm>
          <a:off x="2857500" y="166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100911</xdr:rowOff>
    </xdr:from>
    <xdr:ext cx="599010" cy="259045"/>
    <xdr:sp macro="" textlink="">
      <xdr:nvSpPr>
        <xdr:cNvPr id="255" name="テキスト ボックス 254"/>
        <xdr:cNvSpPr txBox="1"/>
      </xdr:nvSpPr>
      <xdr:spPr>
        <a:xfrm>
          <a:off x="2608794" y="163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2135</xdr:rowOff>
    </xdr:from>
    <xdr:to>
      <xdr:col>3</xdr:col>
      <xdr:colOff>3175</xdr:colOff>
      <xdr:row>97</xdr:row>
      <xdr:rowOff>103735</xdr:rowOff>
    </xdr:to>
    <xdr:sp macro="" textlink="">
      <xdr:nvSpPr>
        <xdr:cNvPr id="256" name="円/楕円 255"/>
        <xdr:cNvSpPr/>
      </xdr:nvSpPr>
      <xdr:spPr>
        <a:xfrm>
          <a:off x="1968500" y="166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120262</xdr:rowOff>
    </xdr:from>
    <xdr:ext cx="599010" cy="259045"/>
    <xdr:sp macro="" textlink="">
      <xdr:nvSpPr>
        <xdr:cNvPr id="257" name="テキスト ボックス 256"/>
        <xdr:cNvSpPr txBox="1"/>
      </xdr:nvSpPr>
      <xdr:spPr>
        <a:xfrm>
          <a:off x="1719794" y="1640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11570</xdr:rowOff>
    </xdr:from>
    <xdr:to>
      <xdr:col>1</xdr:col>
      <xdr:colOff>485775</xdr:colOff>
      <xdr:row>97</xdr:row>
      <xdr:rowOff>113170</xdr:rowOff>
    </xdr:to>
    <xdr:sp macro="" textlink="">
      <xdr:nvSpPr>
        <xdr:cNvPr id="258" name="円/楕円 257"/>
        <xdr:cNvSpPr/>
      </xdr:nvSpPr>
      <xdr:spPr>
        <a:xfrm>
          <a:off x="1079500" y="166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129697</xdr:rowOff>
    </xdr:from>
    <xdr:ext cx="599010" cy="259045"/>
    <xdr:sp macro="" textlink="">
      <xdr:nvSpPr>
        <xdr:cNvPr id="259" name="テキスト ボックス 258"/>
        <xdr:cNvSpPr txBox="1"/>
      </xdr:nvSpPr>
      <xdr:spPr>
        <a:xfrm>
          <a:off x="830794" y="164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85" name="直線コネクタ 284"/>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86"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88"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89" name="直線コネクタ 288"/>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93425</xdr:rowOff>
    </xdr:from>
    <xdr:to>
      <xdr:col>15</xdr:col>
      <xdr:colOff>180975</xdr:colOff>
      <xdr:row>39</xdr:row>
      <xdr:rowOff>93752</xdr:rowOff>
    </xdr:to>
    <xdr:cxnSp macro="">
      <xdr:nvCxnSpPr>
        <xdr:cNvPr id="290" name="直線コネクタ 289"/>
        <xdr:cNvCxnSpPr/>
      </xdr:nvCxnSpPr>
      <xdr:spPr>
        <a:xfrm>
          <a:off x="9639300" y="677997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1"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2" name="フローチャート : 判断 291"/>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66107</xdr:rowOff>
    </xdr:from>
    <xdr:to>
      <xdr:col>14</xdr:col>
      <xdr:colOff>28575</xdr:colOff>
      <xdr:row>39</xdr:row>
      <xdr:rowOff>93425</xdr:rowOff>
    </xdr:to>
    <xdr:cxnSp macro="">
      <xdr:nvCxnSpPr>
        <xdr:cNvPr id="293" name="直線コネクタ 292"/>
        <xdr:cNvCxnSpPr/>
      </xdr:nvCxnSpPr>
      <xdr:spPr>
        <a:xfrm>
          <a:off x="8750300" y="675265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294" name="フローチャート : 判断 293"/>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295" name="テキスト ボックス 294"/>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66107</xdr:rowOff>
    </xdr:from>
    <xdr:to>
      <xdr:col>12</xdr:col>
      <xdr:colOff>511175</xdr:colOff>
      <xdr:row>39</xdr:row>
      <xdr:rowOff>76051</xdr:rowOff>
    </xdr:to>
    <xdr:cxnSp macro="">
      <xdr:nvCxnSpPr>
        <xdr:cNvPr id="296" name="直線コネクタ 295"/>
        <xdr:cNvCxnSpPr/>
      </xdr:nvCxnSpPr>
      <xdr:spPr>
        <a:xfrm flipV="1">
          <a:off x="7861300" y="675265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297" name="フローチャート : 判断 296"/>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298" name="テキスト ボックス 297"/>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62123</xdr:rowOff>
    </xdr:from>
    <xdr:to>
      <xdr:col>11</xdr:col>
      <xdr:colOff>307975</xdr:colOff>
      <xdr:row>39</xdr:row>
      <xdr:rowOff>76051</xdr:rowOff>
    </xdr:to>
    <xdr:cxnSp macro="">
      <xdr:nvCxnSpPr>
        <xdr:cNvPr id="299" name="直線コネクタ 298"/>
        <xdr:cNvCxnSpPr/>
      </xdr:nvCxnSpPr>
      <xdr:spPr>
        <a:xfrm>
          <a:off x="6972300" y="674867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0" name="フローチャート : 判断 299"/>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1" name="テキスト ボックス 300"/>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2" name="フローチャート : 判断 301"/>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3" name="テキスト ボックス 302"/>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42952</xdr:rowOff>
    </xdr:from>
    <xdr:to>
      <xdr:col>15</xdr:col>
      <xdr:colOff>231775</xdr:colOff>
      <xdr:row>39</xdr:row>
      <xdr:rowOff>144552</xdr:rowOff>
    </xdr:to>
    <xdr:sp macro="" textlink="">
      <xdr:nvSpPr>
        <xdr:cNvPr id="309" name="円/楕円 308"/>
        <xdr:cNvSpPr/>
      </xdr:nvSpPr>
      <xdr:spPr>
        <a:xfrm>
          <a:off x="10426700" y="6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0"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42625</xdr:rowOff>
    </xdr:from>
    <xdr:to>
      <xdr:col>14</xdr:col>
      <xdr:colOff>79375</xdr:colOff>
      <xdr:row>39</xdr:row>
      <xdr:rowOff>144225</xdr:rowOff>
    </xdr:to>
    <xdr:sp macro="" textlink="">
      <xdr:nvSpPr>
        <xdr:cNvPr id="311" name="円/楕円 310"/>
        <xdr:cNvSpPr/>
      </xdr:nvSpPr>
      <xdr:spPr>
        <a:xfrm>
          <a:off x="9588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135352</xdr:rowOff>
    </xdr:from>
    <xdr:ext cx="378565" cy="259045"/>
    <xdr:sp macro="" textlink="">
      <xdr:nvSpPr>
        <xdr:cNvPr id="312" name="テキスト ボックス 311"/>
        <xdr:cNvSpPr txBox="1"/>
      </xdr:nvSpPr>
      <xdr:spPr>
        <a:xfrm>
          <a:off x="9450017" y="682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15307</xdr:rowOff>
    </xdr:from>
    <xdr:to>
      <xdr:col>12</xdr:col>
      <xdr:colOff>561975</xdr:colOff>
      <xdr:row>39</xdr:row>
      <xdr:rowOff>116907</xdr:rowOff>
    </xdr:to>
    <xdr:sp macro="" textlink="">
      <xdr:nvSpPr>
        <xdr:cNvPr id="313" name="円/楕円 312"/>
        <xdr:cNvSpPr/>
      </xdr:nvSpPr>
      <xdr:spPr>
        <a:xfrm>
          <a:off x="8699500" y="67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108034</xdr:rowOff>
    </xdr:from>
    <xdr:ext cx="469744" cy="259045"/>
    <xdr:sp macro="" textlink="">
      <xdr:nvSpPr>
        <xdr:cNvPr id="314" name="テキスト ボックス 313"/>
        <xdr:cNvSpPr txBox="1"/>
      </xdr:nvSpPr>
      <xdr:spPr>
        <a:xfrm>
          <a:off x="8515427" y="679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25251</xdr:rowOff>
    </xdr:from>
    <xdr:to>
      <xdr:col>11</xdr:col>
      <xdr:colOff>358775</xdr:colOff>
      <xdr:row>39</xdr:row>
      <xdr:rowOff>126851</xdr:rowOff>
    </xdr:to>
    <xdr:sp macro="" textlink="">
      <xdr:nvSpPr>
        <xdr:cNvPr id="315" name="円/楕円 314"/>
        <xdr:cNvSpPr/>
      </xdr:nvSpPr>
      <xdr:spPr>
        <a:xfrm>
          <a:off x="7810500" y="67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117978</xdr:rowOff>
    </xdr:from>
    <xdr:ext cx="469744" cy="259045"/>
    <xdr:sp macro="" textlink="">
      <xdr:nvSpPr>
        <xdr:cNvPr id="316" name="テキスト ボックス 315"/>
        <xdr:cNvSpPr txBox="1"/>
      </xdr:nvSpPr>
      <xdr:spPr>
        <a:xfrm>
          <a:off x="7626427"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11323</xdr:rowOff>
    </xdr:from>
    <xdr:to>
      <xdr:col>10</xdr:col>
      <xdr:colOff>155575</xdr:colOff>
      <xdr:row>39</xdr:row>
      <xdr:rowOff>112923</xdr:rowOff>
    </xdr:to>
    <xdr:sp macro="" textlink="">
      <xdr:nvSpPr>
        <xdr:cNvPr id="317" name="円/楕円 316"/>
        <xdr:cNvSpPr/>
      </xdr:nvSpPr>
      <xdr:spPr>
        <a:xfrm>
          <a:off x="6921500" y="66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104050</xdr:rowOff>
    </xdr:from>
    <xdr:ext cx="469744" cy="259045"/>
    <xdr:sp macro="" textlink="">
      <xdr:nvSpPr>
        <xdr:cNvPr id="318" name="テキスト ボックス 317"/>
        <xdr:cNvSpPr txBox="1"/>
      </xdr:nvSpPr>
      <xdr:spPr>
        <a:xfrm>
          <a:off x="6737427" y="67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2" name="直線コネクタ 341"/>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3"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44" name="直線コネクタ 343"/>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45"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46" name="直線コネクタ 345"/>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42522</xdr:rowOff>
    </xdr:from>
    <xdr:to>
      <xdr:col>15</xdr:col>
      <xdr:colOff>180975</xdr:colOff>
      <xdr:row>58</xdr:row>
      <xdr:rowOff>48047</xdr:rowOff>
    </xdr:to>
    <xdr:cxnSp macro="">
      <xdr:nvCxnSpPr>
        <xdr:cNvPr id="347" name="直線コネクタ 346"/>
        <xdr:cNvCxnSpPr/>
      </xdr:nvCxnSpPr>
      <xdr:spPr>
        <a:xfrm flipV="1">
          <a:off x="9639300" y="9986622"/>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48"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49" name="フローチャート : 判断 348"/>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24413</xdr:rowOff>
    </xdr:from>
    <xdr:to>
      <xdr:col>14</xdr:col>
      <xdr:colOff>28575</xdr:colOff>
      <xdr:row>58</xdr:row>
      <xdr:rowOff>48047</xdr:rowOff>
    </xdr:to>
    <xdr:cxnSp macro="">
      <xdr:nvCxnSpPr>
        <xdr:cNvPr id="350" name="直線コネクタ 349"/>
        <xdr:cNvCxnSpPr/>
      </xdr:nvCxnSpPr>
      <xdr:spPr>
        <a:xfrm>
          <a:off x="8750300" y="9968513"/>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1" name="フローチャート : 判断 350"/>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2" name="テキスト ボックス 351"/>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131061</xdr:rowOff>
    </xdr:from>
    <xdr:to>
      <xdr:col>12</xdr:col>
      <xdr:colOff>511175</xdr:colOff>
      <xdr:row>58</xdr:row>
      <xdr:rowOff>24413</xdr:rowOff>
    </xdr:to>
    <xdr:cxnSp macro="">
      <xdr:nvCxnSpPr>
        <xdr:cNvPr id="353" name="直線コネクタ 352"/>
        <xdr:cNvCxnSpPr/>
      </xdr:nvCxnSpPr>
      <xdr:spPr>
        <a:xfrm>
          <a:off x="7861300" y="9732261"/>
          <a:ext cx="889000" cy="2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54" name="フローチャート : 判断 353"/>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55" name="テキスト ボックス 354"/>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131061</xdr:rowOff>
    </xdr:from>
    <xdr:to>
      <xdr:col>11</xdr:col>
      <xdr:colOff>307975</xdr:colOff>
      <xdr:row>58</xdr:row>
      <xdr:rowOff>44179</xdr:rowOff>
    </xdr:to>
    <xdr:cxnSp macro="">
      <xdr:nvCxnSpPr>
        <xdr:cNvPr id="356" name="直線コネクタ 355"/>
        <xdr:cNvCxnSpPr/>
      </xdr:nvCxnSpPr>
      <xdr:spPr>
        <a:xfrm flipV="1">
          <a:off x="6972300" y="9732261"/>
          <a:ext cx="889000" cy="2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57" name="フローチャート : 判断 356"/>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58" name="テキスト ボックス 357"/>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59" name="フローチャート : 判断 358"/>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0" name="テキスト ボックス 359"/>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163172</xdr:rowOff>
    </xdr:from>
    <xdr:to>
      <xdr:col>15</xdr:col>
      <xdr:colOff>231775</xdr:colOff>
      <xdr:row>58</xdr:row>
      <xdr:rowOff>93322</xdr:rowOff>
    </xdr:to>
    <xdr:sp macro="" textlink="">
      <xdr:nvSpPr>
        <xdr:cNvPr id="366" name="円/楕円 365"/>
        <xdr:cNvSpPr/>
      </xdr:nvSpPr>
      <xdr:spPr>
        <a:xfrm>
          <a:off x="104267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141599</xdr:rowOff>
    </xdr:from>
    <xdr:ext cx="534377" cy="259045"/>
    <xdr:sp macro="" textlink="">
      <xdr:nvSpPr>
        <xdr:cNvPr id="367" name="農林水産業費該当値テキスト"/>
        <xdr:cNvSpPr txBox="1"/>
      </xdr:nvSpPr>
      <xdr:spPr>
        <a:xfrm>
          <a:off x="10528300" y="99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168697</xdr:rowOff>
    </xdr:from>
    <xdr:to>
      <xdr:col>14</xdr:col>
      <xdr:colOff>79375</xdr:colOff>
      <xdr:row>58</xdr:row>
      <xdr:rowOff>98847</xdr:rowOff>
    </xdr:to>
    <xdr:sp macro="" textlink="">
      <xdr:nvSpPr>
        <xdr:cNvPr id="368" name="円/楕円 367"/>
        <xdr:cNvSpPr/>
      </xdr:nvSpPr>
      <xdr:spPr>
        <a:xfrm>
          <a:off x="9588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89974</xdr:rowOff>
    </xdr:from>
    <xdr:ext cx="534377" cy="259045"/>
    <xdr:sp macro="" textlink="">
      <xdr:nvSpPr>
        <xdr:cNvPr id="369" name="テキスト ボックス 368"/>
        <xdr:cNvSpPr txBox="1"/>
      </xdr:nvSpPr>
      <xdr:spPr>
        <a:xfrm>
          <a:off x="9372111" y="10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145063</xdr:rowOff>
    </xdr:from>
    <xdr:to>
      <xdr:col>12</xdr:col>
      <xdr:colOff>561975</xdr:colOff>
      <xdr:row>58</xdr:row>
      <xdr:rowOff>75213</xdr:rowOff>
    </xdr:to>
    <xdr:sp macro="" textlink="">
      <xdr:nvSpPr>
        <xdr:cNvPr id="370" name="円/楕円 369"/>
        <xdr:cNvSpPr/>
      </xdr:nvSpPr>
      <xdr:spPr>
        <a:xfrm>
          <a:off x="8699500" y="99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66340</xdr:rowOff>
    </xdr:from>
    <xdr:ext cx="599010" cy="259045"/>
    <xdr:sp macro="" textlink="">
      <xdr:nvSpPr>
        <xdr:cNvPr id="371" name="テキスト ボックス 370"/>
        <xdr:cNvSpPr txBox="1"/>
      </xdr:nvSpPr>
      <xdr:spPr>
        <a:xfrm>
          <a:off x="8450794" y="1001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80261</xdr:rowOff>
    </xdr:from>
    <xdr:to>
      <xdr:col>11</xdr:col>
      <xdr:colOff>358775</xdr:colOff>
      <xdr:row>57</xdr:row>
      <xdr:rowOff>10411</xdr:rowOff>
    </xdr:to>
    <xdr:sp macro="" textlink="">
      <xdr:nvSpPr>
        <xdr:cNvPr id="372" name="円/楕円 371"/>
        <xdr:cNvSpPr/>
      </xdr:nvSpPr>
      <xdr:spPr>
        <a:xfrm>
          <a:off x="7810500" y="96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26938</xdr:rowOff>
    </xdr:from>
    <xdr:ext cx="599010" cy="259045"/>
    <xdr:sp macro="" textlink="">
      <xdr:nvSpPr>
        <xdr:cNvPr id="373" name="テキスト ボックス 372"/>
        <xdr:cNvSpPr txBox="1"/>
      </xdr:nvSpPr>
      <xdr:spPr>
        <a:xfrm>
          <a:off x="7561794" y="945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164829</xdr:rowOff>
    </xdr:from>
    <xdr:to>
      <xdr:col>10</xdr:col>
      <xdr:colOff>155575</xdr:colOff>
      <xdr:row>58</xdr:row>
      <xdr:rowOff>94979</xdr:rowOff>
    </xdr:to>
    <xdr:sp macro="" textlink="">
      <xdr:nvSpPr>
        <xdr:cNvPr id="374" name="円/楕円 373"/>
        <xdr:cNvSpPr/>
      </xdr:nvSpPr>
      <xdr:spPr>
        <a:xfrm>
          <a:off x="6921500" y="99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111506</xdr:rowOff>
    </xdr:from>
    <xdr:ext cx="534377" cy="259045"/>
    <xdr:sp macro="" textlink="">
      <xdr:nvSpPr>
        <xdr:cNvPr id="375" name="テキスト ボックス 374"/>
        <xdr:cNvSpPr txBox="1"/>
      </xdr:nvSpPr>
      <xdr:spPr>
        <a:xfrm>
          <a:off x="6705111" y="9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399" name="直線コネクタ 398"/>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0"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1" name="直線コネクタ 400"/>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2"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3" name="直線コネクタ 402"/>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115753</xdr:rowOff>
    </xdr:from>
    <xdr:to>
      <xdr:col>15</xdr:col>
      <xdr:colOff>180975</xdr:colOff>
      <xdr:row>78</xdr:row>
      <xdr:rowOff>134596</xdr:rowOff>
    </xdr:to>
    <xdr:cxnSp macro="">
      <xdr:nvCxnSpPr>
        <xdr:cNvPr id="404" name="直線コネクタ 403"/>
        <xdr:cNvCxnSpPr/>
      </xdr:nvCxnSpPr>
      <xdr:spPr>
        <a:xfrm>
          <a:off x="9639300" y="13488853"/>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05"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06" name="フローチャート : 判断 405"/>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115753</xdr:rowOff>
    </xdr:from>
    <xdr:to>
      <xdr:col>14</xdr:col>
      <xdr:colOff>28575</xdr:colOff>
      <xdr:row>78</xdr:row>
      <xdr:rowOff>118294</xdr:rowOff>
    </xdr:to>
    <xdr:cxnSp macro="">
      <xdr:nvCxnSpPr>
        <xdr:cNvPr id="407" name="直線コネクタ 406"/>
        <xdr:cNvCxnSpPr/>
      </xdr:nvCxnSpPr>
      <xdr:spPr>
        <a:xfrm flipV="1">
          <a:off x="8750300" y="13488853"/>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08" name="フローチャート : 判断 407"/>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09" name="テキスト ボックス 408"/>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118294</xdr:rowOff>
    </xdr:from>
    <xdr:to>
      <xdr:col>12</xdr:col>
      <xdr:colOff>511175</xdr:colOff>
      <xdr:row>78</xdr:row>
      <xdr:rowOff>122532</xdr:rowOff>
    </xdr:to>
    <xdr:cxnSp macro="">
      <xdr:nvCxnSpPr>
        <xdr:cNvPr id="410" name="直線コネクタ 409"/>
        <xdr:cNvCxnSpPr/>
      </xdr:nvCxnSpPr>
      <xdr:spPr>
        <a:xfrm flipV="1">
          <a:off x="7861300" y="13491394"/>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1" name="フローチャート : 判断 410"/>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2" name="テキスト ボックス 411"/>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122532</xdr:rowOff>
    </xdr:from>
    <xdr:to>
      <xdr:col>11</xdr:col>
      <xdr:colOff>307975</xdr:colOff>
      <xdr:row>78</xdr:row>
      <xdr:rowOff>125076</xdr:rowOff>
    </xdr:to>
    <xdr:cxnSp macro="">
      <xdr:nvCxnSpPr>
        <xdr:cNvPr id="413" name="直線コネクタ 412"/>
        <xdr:cNvCxnSpPr/>
      </xdr:nvCxnSpPr>
      <xdr:spPr>
        <a:xfrm flipV="1">
          <a:off x="6972300" y="13495632"/>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14" name="フローチャート : 判断 413"/>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15" name="テキスト ボックス 414"/>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16" name="フローチャート : 判断 415"/>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17" name="テキスト ボックス 416"/>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83796</xdr:rowOff>
    </xdr:from>
    <xdr:to>
      <xdr:col>15</xdr:col>
      <xdr:colOff>231775</xdr:colOff>
      <xdr:row>79</xdr:row>
      <xdr:rowOff>13946</xdr:rowOff>
    </xdr:to>
    <xdr:sp macro="" textlink="">
      <xdr:nvSpPr>
        <xdr:cNvPr id="423" name="円/楕円 422"/>
        <xdr:cNvSpPr/>
      </xdr:nvSpPr>
      <xdr:spPr>
        <a:xfrm>
          <a:off x="104267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170173</xdr:rowOff>
    </xdr:from>
    <xdr:ext cx="534377" cy="259045"/>
    <xdr:sp macro="" textlink="">
      <xdr:nvSpPr>
        <xdr:cNvPr id="424" name="商工費該当値テキスト"/>
        <xdr:cNvSpPr txBox="1"/>
      </xdr:nvSpPr>
      <xdr:spPr>
        <a:xfrm>
          <a:off x="10528300" y="133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64953</xdr:rowOff>
    </xdr:from>
    <xdr:to>
      <xdr:col>14</xdr:col>
      <xdr:colOff>79375</xdr:colOff>
      <xdr:row>78</xdr:row>
      <xdr:rowOff>166553</xdr:rowOff>
    </xdr:to>
    <xdr:sp macro="" textlink="">
      <xdr:nvSpPr>
        <xdr:cNvPr id="425" name="円/楕円 424"/>
        <xdr:cNvSpPr/>
      </xdr:nvSpPr>
      <xdr:spPr>
        <a:xfrm>
          <a:off x="9588500" y="134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157680</xdr:rowOff>
    </xdr:from>
    <xdr:ext cx="534377" cy="259045"/>
    <xdr:sp macro="" textlink="">
      <xdr:nvSpPr>
        <xdr:cNvPr id="426" name="テキスト ボックス 425"/>
        <xdr:cNvSpPr txBox="1"/>
      </xdr:nvSpPr>
      <xdr:spPr>
        <a:xfrm>
          <a:off x="9372111" y="135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67494</xdr:rowOff>
    </xdr:from>
    <xdr:to>
      <xdr:col>12</xdr:col>
      <xdr:colOff>561975</xdr:colOff>
      <xdr:row>78</xdr:row>
      <xdr:rowOff>169094</xdr:rowOff>
    </xdr:to>
    <xdr:sp macro="" textlink="">
      <xdr:nvSpPr>
        <xdr:cNvPr id="427" name="円/楕円 426"/>
        <xdr:cNvSpPr/>
      </xdr:nvSpPr>
      <xdr:spPr>
        <a:xfrm>
          <a:off x="8699500" y="134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160221</xdr:rowOff>
    </xdr:from>
    <xdr:ext cx="534377" cy="259045"/>
    <xdr:sp macro="" textlink="">
      <xdr:nvSpPr>
        <xdr:cNvPr id="428" name="テキスト ボックス 427"/>
        <xdr:cNvSpPr txBox="1"/>
      </xdr:nvSpPr>
      <xdr:spPr>
        <a:xfrm>
          <a:off x="8483111" y="135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71732</xdr:rowOff>
    </xdr:from>
    <xdr:to>
      <xdr:col>11</xdr:col>
      <xdr:colOff>358775</xdr:colOff>
      <xdr:row>79</xdr:row>
      <xdr:rowOff>1882</xdr:rowOff>
    </xdr:to>
    <xdr:sp macro="" textlink="">
      <xdr:nvSpPr>
        <xdr:cNvPr id="429" name="円/楕円 428"/>
        <xdr:cNvSpPr/>
      </xdr:nvSpPr>
      <xdr:spPr>
        <a:xfrm>
          <a:off x="7810500" y="134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164459</xdr:rowOff>
    </xdr:from>
    <xdr:ext cx="534377" cy="259045"/>
    <xdr:sp macro="" textlink="">
      <xdr:nvSpPr>
        <xdr:cNvPr id="430" name="テキスト ボックス 429"/>
        <xdr:cNvSpPr txBox="1"/>
      </xdr:nvSpPr>
      <xdr:spPr>
        <a:xfrm>
          <a:off x="7594111" y="135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74276</xdr:rowOff>
    </xdr:from>
    <xdr:to>
      <xdr:col>10</xdr:col>
      <xdr:colOff>155575</xdr:colOff>
      <xdr:row>79</xdr:row>
      <xdr:rowOff>4426</xdr:rowOff>
    </xdr:to>
    <xdr:sp macro="" textlink="">
      <xdr:nvSpPr>
        <xdr:cNvPr id="431" name="円/楕円 430"/>
        <xdr:cNvSpPr/>
      </xdr:nvSpPr>
      <xdr:spPr>
        <a:xfrm>
          <a:off x="6921500" y="13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20953</xdr:rowOff>
    </xdr:from>
    <xdr:ext cx="534377" cy="259045"/>
    <xdr:sp macro="" textlink="">
      <xdr:nvSpPr>
        <xdr:cNvPr id="432" name="テキスト ボックス 431"/>
        <xdr:cNvSpPr txBox="1"/>
      </xdr:nvSpPr>
      <xdr:spPr>
        <a:xfrm>
          <a:off x="6705111" y="132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56" name="直線コネクタ 455"/>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57"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58" name="直線コネクタ 457"/>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59"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0" name="直線コネクタ 459"/>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81349</xdr:rowOff>
    </xdr:from>
    <xdr:to>
      <xdr:col>15</xdr:col>
      <xdr:colOff>180975</xdr:colOff>
      <xdr:row>98</xdr:row>
      <xdr:rowOff>114599</xdr:rowOff>
    </xdr:to>
    <xdr:cxnSp macro="">
      <xdr:nvCxnSpPr>
        <xdr:cNvPr id="461" name="直線コネクタ 460"/>
        <xdr:cNvCxnSpPr/>
      </xdr:nvCxnSpPr>
      <xdr:spPr>
        <a:xfrm flipV="1">
          <a:off x="9639300" y="16883449"/>
          <a:ext cx="8382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2"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3" name="フローチャート : 判断 462"/>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56333</xdr:rowOff>
    </xdr:from>
    <xdr:to>
      <xdr:col>14</xdr:col>
      <xdr:colOff>28575</xdr:colOff>
      <xdr:row>98</xdr:row>
      <xdr:rowOff>114599</xdr:rowOff>
    </xdr:to>
    <xdr:cxnSp macro="">
      <xdr:nvCxnSpPr>
        <xdr:cNvPr id="464" name="直線コネクタ 463"/>
        <xdr:cNvCxnSpPr/>
      </xdr:nvCxnSpPr>
      <xdr:spPr>
        <a:xfrm>
          <a:off x="8750300" y="16858433"/>
          <a:ext cx="889000" cy="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65" name="フローチャート : 判断 464"/>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66" name="テキスト ボックス 465"/>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48361</xdr:rowOff>
    </xdr:from>
    <xdr:to>
      <xdr:col>12</xdr:col>
      <xdr:colOff>511175</xdr:colOff>
      <xdr:row>98</xdr:row>
      <xdr:rowOff>56333</xdr:rowOff>
    </xdr:to>
    <xdr:cxnSp macro="">
      <xdr:nvCxnSpPr>
        <xdr:cNvPr id="467" name="直線コネクタ 466"/>
        <xdr:cNvCxnSpPr/>
      </xdr:nvCxnSpPr>
      <xdr:spPr>
        <a:xfrm>
          <a:off x="7861300" y="16850461"/>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68" name="フローチャート : 判断 467"/>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69" name="テキスト ボックス 468"/>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48361</xdr:rowOff>
    </xdr:from>
    <xdr:to>
      <xdr:col>11</xdr:col>
      <xdr:colOff>307975</xdr:colOff>
      <xdr:row>98</xdr:row>
      <xdr:rowOff>113249</xdr:rowOff>
    </xdr:to>
    <xdr:cxnSp macro="">
      <xdr:nvCxnSpPr>
        <xdr:cNvPr id="470" name="直線コネクタ 469"/>
        <xdr:cNvCxnSpPr/>
      </xdr:nvCxnSpPr>
      <xdr:spPr>
        <a:xfrm flipV="1">
          <a:off x="6972300" y="16850461"/>
          <a:ext cx="889000" cy="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1" name="フローチャート : 判断 470"/>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2" name="テキスト ボックス 471"/>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3" name="フローチャート : 判断 472"/>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74" name="テキスト ボックス 473"/>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30549</xdr:rowOff>
    </xdr:from>
    <xdr:to>
      <xdr:col>15</xdr:col>
      <xdr:colOff>231775</xdr:colOff>
      <xdr:row>98</xdr:row>
      <xdr:rowOff>132149</xdr:rowOff>
    </xdr:to>
    <xdr:sp macro="" textlink="">
      <xdr:nvSpPr>
        <xdr:cNvPr id="480" name="円/楕円 479"/>
        <xdr:cNvSpPr/>
      </xdr:nvSpPr>
      <xdr:spPr>
        <a:xfrm>
          <a:off x="10426700" y="168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161376</xdr:rowOff>
    </xdr:from>
    <xdr:ext cx="599010" cy="259045"/>
    <xdr:sp macro="" textlink="">
      <xdr:nvSpPr>
        <xdr:cNvPr id="481" name="土木費該当値テキスト"/>
        <xdr:cNvSpPr txBox="1"/>
      </xdr:nvSpPr>
      <xdr:spPr>
        <a:xfrm>
          <a:off x="10528300" y="1662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63799</xdr:rowOff>
    </xdr:from>
    <xdr:to>
      <xdr:col>14</xdr:col>
      <xdr:colOff>79375</xdr:colOff>
      <xdr:row>98</xdr:row>
      <xdr:rowOff>165399</xdr:rowOff>
    </xdr:to>
    <xdr:sp macro="" textlink="">
      <xdr:nvSpPr>
        <xdr:cNvPr id="482" name="円/楕円 481"/>
        <xdr:cNvSpPr/>
      </xdr:nvSpPr>
      <xdr:spPr>
        <a:xfrm>
          <a:off x="9588500" y="168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156526</xdr:rowOff>
    </xdr:from>
    <xdr:ext cx="599010" cy="259045"/>
    <xdr:sp macro="" textlink="">
      <xdr:nvSpPr>
        <xdr:cNvPr id="483" name="テキスト ボックス 482"/>
        <xdr:cNvSpPr txBox="1"/>
      </xdr:nvSpPr>
      <xdr:spPr>
        <a:xfrm>
          <a:off x="9339794" y="169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5533</xdr:rowOff>
    </xdr:from>
    <xdr:to>
      <xdr:col>12</xdr:col>
      <xdr:colOff>561975</xdr:colOff>
      <xdr:row>98</xdr:row>
      <xdr:rowOff>107133</xdr:rowOff>
    </xdr:to>
    <xdr:sp macro="" textlink="">
      <xdr:nvSpPr>
        <xdr:cNvPr id="484" name="円/楕円 483"/>
        <xdr:cNvSpPr/>
      </xdr:nvSpPr>
      <xdr:spPr>
        <a:xfrm>
          <a:off x="8699500" y="168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123660</xdr:rowOff>
    </xdr:from>
    <xdr:ext cx="599010" cy="259045"/>
    <xdr:sp macro="" textlink="">
      <xdr:nvSpPr>
        <xdr:cNvPr id="485" name="テキスト ボックス 484"/>
        <xdr:cNvSpPr txBox="1"/>
      </xdr:nvSpPr>
      <xdr:spPr>
        <a:xfrm>
          <a:off x="8450794" y="165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169011</xdr:rowOff>
    </xdr:from>
    <xdr:to>
      <xdr:col>11</xdr:col>
      <xdr:colOff>358775</xdr:colOff>
      <xdr:row>98</xdr:row>
      <xdr:rowOff>99161</xdr:rowOff>
    </xdr:to>
    <xdr:sp macro="" textlink="">
      <xdr:nvSpPr>
        <xdr:cNvPr id="486" name="円/楕円 485"/>
        <xdr:cNvSpPr/>
      </xdr:nvSpPr>
      <xdr:spPr>
        <a:xfrm>
          <a:off x="7810500" y="167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115688</xdr:rowOff>
    </xdr:from>
    <xdr:ext cx="599010" cy="259045"/>
    <xdr:sp macro="" textlink="">
      <xdr:nvSpPr>
        <xdr:cNvPr id="487" name="テキスト ボックス 486"/>
        <xdr:cNvSpPr txBox="1"/>
      </xdr:nvSpPr>
      <xdr:spPr>
        <a:xfrm>
          <a:off x="7561794" y="165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62449</xdr:rowOff>
    </xdr:from>
    <xdr:to>
      <xdr:col>10</xdr:col>
      <xdr:colOff>155575</xdr:colOff>
      <xdr:row>98</xdr:row>
      <xdr:rowOff>164049</xdr:rowOff>
    </xdr:to>
    <xdr:sp macro="" textlink="">
      <xdr:nvSpPr>
        <xdr:cNvPr id="488" name="円/楕円 487"/>
        <xdr:cNvSpPr/>
      </xdr:nvSpPr>
      <xdr:spPr>
        <a:xfrm>
          <a:off x="6921500" y="168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9126</xdr:rowOff>
    </xdr:from>
    <xdr:ext cx="599010" cy="259045"/>
    <xdr:sp macro="" textlink="">
      <xdr:nvSpPr>
        <xdr:cNvPr id="489" name="テキスト ボックス 488"/>
        <xdr:cNvSpPr txBox="1"/>
      </xdr:nvSpPr>
      <xdr:spPr>
        <a:xfrm>
          <a:off x="6672794" y="1663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15" name="直線コネクタ 514"/>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16"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17" name="直線コネクタ 516"/>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18"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19" name="直線コネクタ 518"/>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56637</xdr:rowOff>
    </xdr:from>
    <xdr:to>
      <xdr:col>23</xdr:col>
      <xdr:colOff>517525</xdr:colOff>
      <xdr:row>38</xdr:row>
      <xdr:rowOff>56891</xdr:rowOff>
    </xdr:to>
    <xdr:cxnSp macro="">
      <xdr:nvCxnSpPr>
        <xdr:cNvPr id="520" name="直線コネクタ 519"/>
        <xdr:cNvCxnSpPr/>
      </xdr:nvCxnSpPr>
      <xdr:spPr>
        <a:xfrm>
          <a:off x="15481300" y="657173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1"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2" name="フローチャート : 判断 521"/>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8164</xdr:rowOff>
    </xdr:from>
    <xdr:to>
      <xdr:col>22</xdr:col>
      <xdr:colOff>365125</xdr:colOff>
      <xdr:row>38</xdr:row>
      <xdr:rowOff>56637</xdr:rowOff>
    </xdr:to>
    <xdr:cxnSp macro="">
      <xdr:nvCxnSpPr>
        <xdr:cNvPr id="523" name="直線コネクタ 522"/>
        <xdr:cNvCxnSpPr/>
      </xdr:nvCxnSpPr>
      <xdr:spPr>
        <a:xfrm>
          <a:off x="14592300" y="6523264"/>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24" name="フローチャート : 判断 523"/>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25" name="テキスト ボックス 524"/>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8164</xdr:rowOff>
    </xdr:from>
    <xdr:to>
      <xdr:col>21</xdr:col>
      <xdr:colOff>161925</xdr:colOff>
      <xdr:row>38</xdr:row>
      <xdr:rowOff>89284</xdr:rowOff>
    </xdr:to>
    <xdr:cxnSp macro="">
      <xdr:nvCxnSpPr>
        <xdr:cNvPr id="526" name="直線コネクタ 525"/>
        <xdr:cNvCxnSpPr/>
      </xdr:nvCxnSpPr>
      <xdr:spPr>
        <a:xfrm flipV="1">
          <a:off x="13703300" y="6523264"/>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27" name="フローチャート : 判断 526"/>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28" name="テキスト ボックス 527"/>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89284</xdr:rowOff>
    </xdr:from>
    <xdr:to>
      <xdr:col>19</xdr:col>
      <xdr:colOff>644525</xdr:colOff>
      <xdr:row>38</xdr:row>
      <xdr:rowOff>105054</xdr:rowOff>
    </xdr:to>
    <xdr:cxnSp macro="">
      <xdr:nvCxnSpPr>
        <xdr:cNvPr id="529" name="直線コネクタ 528"/>
        <xdr:cNvCxnSpPr/>
      </xdr:nvCxnSpPr>
      <xdr:spPr>
        <a:xfrm flipV="1">
          <a:off x="12814300" y="6604384"/>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0" name="フローチャート : 判断 529"/>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1" name="テキスト ボックス 530"/>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2" name="フローチャート : 判断 531"/>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3" name="テキスト ボックス 532"/>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6091</xdr:rowOff>
    </xdr:from>
    <xdr:to>
      <xdr:col>23</xdr:col>
      <xdr:colOff>568325</xdr:colOff>
      <xdr:row>38</xdr:row>
      <xdr:rowOff>107691</xdr:rowOff>
    </xdr:to>
    <xdr:sp macro="" textlink="">
      <xdr:nvSpPr>
        <xdr:cNvPr id="539" name="円/楕円 538"/>
        <xdr:cNvSpPr/>
      </xdr:nvSpPr>
      <xdr:spPr>
        <a:xfrm>
          <a:off x="16268700" y="65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155968</xdr:rowOff>
    </xdr:from>
    <xdr:ext cx="534377" cy="259045"/>
    <xdr:sp macro="" textlink="">
      <xdr:nvSpPr>
        <xdr:cNvPr id="540" name="消防費該当値テキスト"/>
        <xdr:cNvSpPr txBox="1"/>
      </xdr:nvSpPr>
      <xdr:spPr>
        <a:xfrm>
          <a:off x="16370300" y="64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5837</xdr:rowOff>
    </xdr:from>
    <xdr:to>
      <xdr:col>22</xdr:col>
      <xdr:colOff>415925</xdr:colOff>
      <xdr:row>38</xdr:row>
      <xdr:rowOff>107437</xdr:rowOff>
    </xdr:to>
    <xdr:sp macro="" textlink="">
      <xdr:nvSpPr>
        <xdr:cNvPr id="541" name="円/楕円 540"/>
        <xdr:cNvSpPr/>
      </xdr:nvSpPr>
      <xdr:spPr>
        <a:xfrm>
          <a:off x="15430500" y="65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98564</xdr:rowOff>
    </xdr:from>
    <xdr:ext cx="534377" cy="259045"/>
    <xdr:sp macro="" textlink="">
      <xdr:nvSpPr>
        <xdr:cNvPr id="542" name="テキスト ボックス 541"/>
        <xdr:cNvSpPr txBox="1"/>
      </xdr:nvSpPr>
      <xdr:spPr>
        <a:xfrm>
          <a:off x="15214111" y="66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128813</xdr:rowOff>
    </xdr:from>
    <xdr:to>
      <xdr:col>21</xdr:col>
      <xdr:colOff>212725</xdr:colOff>
      <xdr:row>38</xdr:row>
      <xdr:rowOff>58964</xdr:rowOff>
    </xdr:to>
    <xdr:sp macro="" textlink="">
      <xdr:nvSpPr>
        <xdr:cNvPr id="543" name="円/楕円 542"/>
        <xdr:cNvSpPr/>
      </xdr:nvSpPr>
      <xdr:spPr>
        <a:xfrm>
          <a:off x="14541500" y="6472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75490</xdr:rowOff>
    </xdr:from>
    <xdr:ext cx="534377" cy="259045"/>
    <xdr:sp macro="" textlink="">
      <xdr:nvSpPr>
        <xdr:cNvPr id="544" name="テキスト ボックス 543"/>
        <xdr:cNvSpPr txBox="1"/>
      </xdr:nvSpPr>
      <xdr:spPr>
        <a:xfrm>
          <a:off x="14325111" y="62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38484</xdr:rowOff>
    </xdr:from>
    <xdr:to>
      <xdr:col>20</xdr:col>
      <xdr:colOff>9525</xdr:colOff>
      <xdr:row>38</xdr:row>
      <xdr:rowOff>140084</xdr:rowOff>
    </xdr:to>
    <xdr:sp macro="" textlink="">
      <xdr:nvSpPr>
        <xdr:cNvPr id="545" name="円/楕円 544"/>
        <xdr:cNvSpPr/>
      </xdr:nvSpPr>
      <xdr:spPr>
        <a:xfrm>
          <a:off x="13652500" y="65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131211</xdr:rowOff>
    </xdr:from>
    <xdr:ext cx="534377" cy="259045"/>
    <xdr:sp macro="" textlink="">
      <xdr:nvSpPr>
        <xdr:cNvPr id="546" name="テキスト ボックス 545"/>
        <xdr:cNvSpPr txBox="1"/>
      </xdr:nvSpPr>
      <xdr:spPr>
        <a:xfrm>
          <a:off x="13436111" y="664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54254</xdr:rowOff>
    </xdr:from>
    <xdr:to>
      <xdr:col>18</xdr:col>
      <xdr:colOff>492125</xdr:colOff>
      <xdr:row>38</xdr:row>
      <xdr:rowOff>155854</xdr:rowOff>
    </xdr:to>
    <xdr:sp macro="" textlink="">
      <xdr:nvSpPr>
        <xdr:cNvPr id="547" name="円/楕円 546"/>
        <xdr:cNvSpPr/>
      </xdr:nvSpPr>
      <xdr:spPr>
        <a:xfrm>
          <a:off x="12763500" y="65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146981</xdr:rowOff>
    </xdr:from>
    <xdr:ext cx="534377" cy="259045"/>
    <xdr:sp macro="" textlink="">
      <xdr:nvSpPr>
        <xdr:cNvPr id="548" name="テキスト ボックス 547"/>
        <xdr:cNvSpPr txBox="1"/>
      </xdr:nvSpPr>
      <xdr:spPr>
        <a:xfrm>
          <a:off x="12547111" y="666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68" name="テキスト ボックス 567"/>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74" name="直線コネクタ 573"/>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75"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76" name="直線コネクタ 575"/>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77"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78" name="直線コネクタ 577"/>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60012</xdr:rowOff>
    </xdr:from>
    <xdr:to>
      <xdr:col>23</xdr:col>
      <xdr:colOff>517525</xdr:colOff>
      <xdr:row>58</xdr:row>
      <xdr:rowOff>159587</xdr:rowOff>
    </xdr:to>
    <xdr:cxnSp macro="">
      <xdr:nvCxnSpPr>
        <xdr:cNvPr id="579" name="直線コネクタ 578"/>
        <xdr:cNvCxnSpPr/>
      </xdr:nvCxnSpPr>
      <xdr:spPr>
        <a:xfrm flipV="1">
          <a:off x="15481300" y="9832662"/>
          <a:ext cx="838200" cy="2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0"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1" name="フローチャート : 判断 580"/>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66391</xdr:rowOff>
    </xdr:from>
    <xdr:to>
      <xdr:col>22</xdr:col>
      <xdr:colOff>365125</xdr:colOff>
      <xdr:row>58</xdr:row>
      <xdr:rowOff>159587</xdr:rowOff>
    </xdr:to>
    <xdr:cxnSp macro="">
      <xdr:nvCxnSpPr>
        <xdr:cNvPr id="582" name="直線コネクタ 581"/>
        <xdr:cNvCxnSpPr/>
      </xdr:nvCxnSpPr>
      <xdr:spPr>
        <a:xfrm>
          <a:off x="14592300" y="10010491"/>
          <a:ext cx="889000" cy="9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3" name="フローチャート : 判断 582"/>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84" name="テキスト ボックス 583"/>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66391</xdr:rowOff>
    </xdr:from>
    <xdr:to>
      <xdr:col>21</xdr:col>
      <xdr:colOff>161925</xdr:colOff>
      <xdr:row>58</xdr:row>
      <xdr:rowOff>75959</xdr:rowOff>
    </xdr:to>
    <xdr:cxnSp macro="">
      <xdr:nvCxnSpPr>
        <xdr:cNvPr id="585" name="直線コネクタ 584"/>
        <xdr:cNvCxnSpPr/>
      </xdr:nvCxnSpPr>
      <xdr:spPr>
        <a:xfrm flipV="1">
          <a:off x="13703300" y="10010491"/>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86" name="フローチャート : 判断 585"/>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87" name="テキスト ボックス 586"/>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75959</xdr:rowOff>
    </xdr:from>
    <xdr:to>
      <xdr:col>19</xdr:col>
      <xdr:colOff>644525</xdr:colOff>
      <xdr:row>58</xdr:row>
      <xdr:rowOff>157162</xdr:rowOff>
    </xdr:to>
    <xdr:cxnSp macro="">
      <xdr:nvCxnSpPr>
        <xdr:cNvPr id="588" name="直線コネクタ 587"/>
        <xdr:cNvCxnSpPr/>
      </xdr:nvCxnSpPr>
      <xdr:spPr>
        <a:xfrm flipV="1">
          <a:off x="12814300" y="10020059"/>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89" name="フローチャート : 判断 588"/>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0" name="テキスト ボックス 589"/>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1" name="フローチャート : 判断 590"/>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2" name="テキスト ボックス 591"/>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9212</xdr:rowOff>
    </xdr:from>
    <xdr:to>
      <xdr:col>23</xdr:col>
      <xdr:colOff>568325</xdr:colOff>
      <xdr:row>57</xdr:row>
      <xdr:rowOff>110812</xdr:rowOff>
    </xdr:to>
    <xdr:sp macro="" textlink="">
      <xdr:nvSpPr>
        <xdr:cNvPr id="598" name="円/楕円 597"/>
        <xdr:cNvSpPr/>
      </xdr:nvSpPr>
      <xdr:spPr>
        <a:xfrm>
          <a:off x="16268700" y="97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32089</xdr:rowOff>
    </xdr:from>
    <xdr:ext cx="599010" cy="259045"/>
    <xdr:sp macro="" textlink="">
      <xdr:nvSpPr>
        <xdr:cNvPr id="599" name="教育費該当値テキスト"/>
        <xdr:cNvSpPr txBox="1"/>
      </xdr:nvSpPr>
      <xdr:spPr>
        <a:xfrm>
          <a:off x="16370300" y="963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350,704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108787</xdr:rowOff>
    </xdr:from>
    <xdr:to>
      <xdr:col>22</xdr:col>
      <xdr:colOff>415925</xdr:colOff>
      <xdr:row>59</xdr:row>
      <xdr:rowOff>38937</xdr:rowOff>
    </xdr:to>
    <xdr:sp macro="" textlink="">
      <xdr:nvSpPr>
        <xdr:cNvPr id="600" name="円/楕円 599"/>
        <xdr:cNvSpPr/>
      </xdr:nvSpPr>
      <xdr:spPr>
        <a:xfrm>
          <a:off x="15430500" y="10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30064</xdr:rowOff>
    </xdr:from>
    <xdr:ext cx="599010" cy="259045"/>
    <xdr:sp macro="" textlink="">
      <xdr:nvSpPr>
        <xdr:cNvPr id="601" name="テキスト ボックス 600"/>
        <xdr:cNvSpPr txBox="1"/>
      </xdr:nvSpPr>
      <xdr:spPr>
        <a:xfrm>
          <a:off x="15181794" y="1014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15591</xdr:rowOff>
    </xdr:from>
    <xdr:to>
      <xdr:col>21</xdr:col>
      <xdr:colOff>212725</xdr:colOff>
      <xdr:row>58</xdr:row>
      <xdr:rowOff>117191</xdr:rowOff>
    </xdr:to>
    <xdr:sp macro="" textlink="">
      <xdr:nvSpPr>
        <xdr:cNvPr id="602" name="円/楕円 601"/>
        <xdr:cNvSpPr/>
      </xdr:nvSpPr>
      <xdr:spPr>
        <a:xfrm>
          <a:off x="14541500" y="99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133718</xdr:rowOff>
    </xdr:from>
    <xdr:ext cx="599010" cy="259045"/>
    <xdr:sp macro="" textlink="">
      <xdr:nvSpPr>
        <xdr:cNvPr id="603" name="テキスト ボックス 602"/>
        <xdr:cNvSpPr txBox="1"/>
      </xdr:nvSpPr>
      <xdr:spPr>
        <a:xfrm>
          <a:off x="14292794" y="97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187,344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25159</xdr:rowOff>
    </xdr:from>
    <xdr:to>
      <xdr:col>20</xdr:col>
      <xdr:colOff>9525</xdr:colOff>
      <xdr:row>58</xdr:row>
      <xdr:rowOff>126759</xdr:rowOff>
    </xdr:to>
    <xdr:sp macro="" textlink="">
      <xdr:nvSpPr>
        <xdr:cNvPr id="604" name="円/楕円 603"/>
        <xdr:cNvSpPr/>
      </xdr:nvSpPr>
      <xdr:spPr>
        <a:xfrm>
          <a:off x="13652500" y="9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143286</xdr:rowOff>
    </xdr:from>
    <xdr:ext cx="599010" cy="259045"/>
    <xdr:sp macro="" textlink="">
      <xdr:nvSpPr>
        <xdr:cNvPr id="605" name="テキスト ボックス 604"/>
        <xdr:cNvSpPr txBox="1"/>
      </xdr:nvSpPr>
      <xdr:spPr>
        <a:xfrm>
          <a:off x="13403794" y="97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178,555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106362</xdr:rowOff>
    </xdr:from>
    <xdr:to>
      <xdr:col>18</xdr:col>
      <xdr:colOff>492125</xdr:colOff>
      <xdr:row>59</xdr:row>
      <xdr:rowOff>36512</xdr:rowOff>
    </xdr:to>
    <xdr:sp macro="" textlink="">
      <xdr:nvSpPr>
        <xdr:cNvPr id="606" name="円/楕円 605"/>
        <xdr:cNvSpPr/>
      </xdr:nvSpPr>
      <xdr:spPr>
        <a:xfrm>
          <a:off x="12763500" y="100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27639</xdr:rowOff>
    </xdr:from>
    <xdr:ext cx="599010" cy="259045"/>
    <xdr:sp macro="" textlink="">
      <xdr:nvSpPr>
        <xdr:cNvPr id="607" name="テキスト ボックス 606"/>
        <xdr:cNvSpPr txBox="1"/>
      </xdr:nvSpPr>
      <xdr:spPr>
        <a:xfrm>
          <a:off x="12514794" y="101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29" name="テキスト ボックス 62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3" name="直線コネクタ 632"/>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4"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6"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7" name="直線コネクタ 636"/>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39"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0" name="フローチャート : 判断 639"/>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2" name="フローチャート : 判断 641"/>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3" name="テキスト ボックス 642"/>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45" name="フローチャート : 判断 644"/>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46" name="テキスト ボックス 645"/>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48" name="フローチャート : 判断 647"/>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49" name="テキスト ボックス 648"/>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0" name="フローチャート : 判断 649"/>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1" name="テキスト ボックス 650"/>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58"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1" name="円/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2" name="テキスト ボックス 661"/>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5" name="円/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6" name="テキスト ボックス 665"/>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0" name="テキスト ボックス 67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88" name="テキスト ボックス 68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2" name="直線コネクタ 691"/>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3"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4" name="直線コネクタ 693"/>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5"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6" name="直線コネクタ 695"/>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43132</xdr:rowOff>
    </xdr:from>
    <xdr:to>
      <xdr:col>23</xdr:col>
      <xdr:colOff>517525</xdr:colOff>
      <xdr:row>97</xdr:row>
      <xdr:rowOff>70239</xdr:rowOff>
    </xdr:to>
    <xdr:cxnSp macro="">
      <xdr:nvCxnSpPr>
        <xdr:cNvPr id="697" name="直線コネクタ 696"/>
        <xdr:cNvCxnSpPr/>
      </xdr:nvCxnSpPr>
      <xdr:spPr>
        <a:xfrm>
          <a:off x="15481300" y="16673782"/>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698"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699" name="フローチャート : 判断 698"/>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36635</xdr:rowOff>
    </xdr:from>
    <xdr:to>
      <xdr:col>22</xdr:col>
      <xdr:colOff>365125</xdr:colOff>
      <xdr:row>97</xdr:row>
      <xdr:rowOff>43132</xdr:rowOff>
    </xdr:to>
    <xdr:cxnSp macro="">
      <xdr:nvCxnSpPr>
        <xdr:cNvPr id="700" name="直線コネクタ 699"/>
        <xdr:cNvCxnSpPr/>
      </xdr:nvCxnSpPr>
      <xdr:spPr>
        <a:xfrm>
          <a:off x="14592300" y="16667285"/>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1" name="フローチャート : 判断 700"/>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2" name="テキスト ボックス 701"/>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36635</xdr:rowOff>
    </xdr:from>
    <xdr:to>
      <xdr:col>21</xdr:col>
      <xdr:colOff>161925</xdr:colOff>
      <xdr:row>97</xdr:row>
      <xdr:rowOff>44039</xdr:rowOff>
    </xdr:to>
    <xdr:cxnSp macro="">
      <xdr:nvCxnSpPr>
        <xdr:cNvPr id="703" name="直線コネクタ 702"/>
        <xdr:cNvCxnSpPr/>
      </xdr:nvCxnSpPr>
      <xdr:spPr>
        <a:xfrm flipV="1">
          <a:off x="13703300" y="16667285"/>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04" name="フローチャート : 判断 703"/>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05" name="テキスト ボックス 704"/>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44039</xdr:rowOff>
    </xdr:from>
    <xdr:to>
      <xdr:col>19</xdr:col>
      <xdr:colOff>644525</xdr:colOff>
      <xdr:row>97</xdr:row>
      <xdr:rowOff>49850</xdr:rowOff>
    </xdr:to>
    <xdr:cxnSp macro="">
      <xdr:nvCxnSpPr>
        <xdr:cNvPr id="706" name="直線コネクタ 705"/>
        <xdr:cNvCxnSpPr/>
      </xdr:nvCxnSpPr>
      <xdr:spPr>
        <a:xfrm flipV="1">
          <a:off x="12814300" y="16674689"/>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07" name="フローチャート : 判断 706"/>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08" name="テキスト ボックス 707"/>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09" name="フローチャート : 判断 708"/>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0" name="テキスト ボックス 709"/>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19439</xdr:rowOff>
    </xdr:from>
    <xdr:to>
      <xdr:col>23</xdr:col>
      <xdr:colOff>568325</xdr:colOff>
      <xdr:row>97</xdr:row>
      <xdr:rowOff>121039</xdr:rowOff>
    </xdr:to>
    <xdr:sp macro="" textlink="">
      <xdr:nvSpPr>
        <xdr:cNvPr id="716" name="円/楕円 715"/>
        <xdr:cNvSpPr/>
      </xdr:nvSpPr>
      <xdr:spPr>
        <a:xfrm>
          <a:off x="16268700" y="166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42316</xdr:rowOff>
    </xdr:from>
    <xdr:ext cx="599010" cy="259045"/>
    <xdr:sp macro="" textlink="">
      <xdr:nvSpPr>
        <xdr:cNvPr id="717" name="公債費該当値テキスト"/>
        <xdr:cNvSpPr txBox="1"/>
      </xdr:nvSpPr>
      <xdr:spPr>
        <a:xfrm>
          <a:off x="16370300" y="1650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163782</xdr:rowOff>
    </xdr:from>
    <xdr:to>
      <xdr:col>22</xdr:col>
      <xdr:colOff>415925</xdr:colOff>
      <xdr:row>97</xdr:row>
      <xdr:rowOff>93932</xdr:rowOff>
    </xdr:to>
    <xdr:sp macro="" textlink="">
      <xdr:nvSpPr>
        <xdr:cNvPr id="718" name="円/楕円 717"/>
        <xdr:cNvSpPr/>
      </xdr:nvSpPr>
      <xdr:spPr>
        <a:xfrm>
          <a:off x="15430500" y="166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110459</xdr:rowOff>
    </xdr:from>
    <xdr:ext cx="599010" cy="259045"/>
    <xdr:sp macro="" textlink="">
      <xdr:nvSpPr>
        <xdr:cNvPr id="719" name="テキスト ボックス 718"/>
        <xdr:cNvSpPr txBox="1"/>
      </xdr:nvSpPr>
      <xdr:spPr>
        <a:xfrm>
          <a:off x="15181794" y="163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157285</xdr:rowOff>
    </xdr:from>
    <xdr:to>
      <xdr:col>21</xdr:col>
      <xdr:colOff>212725</xdr:colOff>
      <xdr:row>97</xdr:row>
      <xdr:rowOff>87435</xdr:rowOff>
    </xdr:to>
    <xdr:sp macro="" textlink="">
      <xdr:nvSpPr>
        <xdr:cNvPr id="720" name="円/楕円 719"/>
        <xdr:cNvSpPr/>
      </xdr:nvSpPr>
      <xdr:spPr>
        <a:xfrm>
          <a:off x="14541500" y="166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103962</xdr:rowOff>
    </xdr:from>
    <xdr:ext cx="599010" cy="259045"/>
    <xdr:sp macro="" textlink="">
      <xdr:nvSpPr>
        <xdr:cNvPr id="721" name="テキスト ボックス 720"/>
        <xdr:cNvSpPr txBox="1"/>
      </xdr:nvSpPr>
      <xdr:spPr>
        <a:xfrm>
          <a:off x="14292794" y="16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164689</xdr:rowOff>
    </xdr:from>
    <xdr:to>
      <xdr:col>20</xdr:col>
      <xdr:colOff>9525</xdr:colOff>
      <xdr:row>97</xdr:row>
      <xdr:rowOff>94839</xdr:rowOff>
    </xdr:to>
    <xdr:sp macro="" textlink="">
      <xdr:nvSpPr>
        <xdr:cNvPr id="722" name="円/楕円 721"/>
        <xdr:cNvSpPr/>
      </xdr:nvSpPr>
      <xdr:spPr>
        <a:xfrm>
          <a:off x="13652500" y="166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111366</xdr:rowOff>
    </xdr:from>
    <xdr:ext cx="599010" cy="259045"/>
    <xdr:sp macro="" textlink="">
      <xdr:nvSpPr>
        <xdr:cNvPr id="723" name="テキスト ボックス 722"/>
        <xdr:cNvSpPr txBox="1"/>
      </xdr:nvSpPr>
      <xdr:spPr>
        <a:xfrm>
          <a:off x="13403794" y="16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170500</xdr:rowOff>
    </xdr:from>
    <xdr:to>
      <xdr:col>18</xdr:col>
      <xdr:colOff>492125</xdr:colOff>
      <xdr:row>97</xdr:row>
      <xdr:rowOff>100650</xdr:rowOff>
    </xdr:to>
    <xdr:sp macro="" textlink="">
      <xdr:nvSpPr>
        <xdr:cNvPr id="724" name="円/楕円 723"/>
        <xdr:cNvSpPr/>
      </xdr:nvSpPr>
      <xdr:spPr>
        <a:xfrm>
          <a:off x="12763500" y="166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117177</xdr:rowOff>
    </xdr:from>
    <xdr:ext cx="599010" cy="259045"/>
    <xdr:sp macro="" textlink="">
      <xdr:nvSpPr>
        <xdr:cNvPr id="725" name="テキスト ボックス 724"/>
        <xdr:cNvSpPr txBox="1"/>
      </xdr:nvSpPr>
      <xdr:spPr>
        <a:xfrm>
          <a:off x="12514794" y="1640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47" name="直線コネクタ 746"/>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48"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0"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1" name="直線コネクタ 750"/>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3"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54" name="フローチャート : 判断 753"/>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56" name="フローチャート : 判断 755"/>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57" name="テキスト ボックス 756"/>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59" name="フローチャート : 判断 758"/>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0" name="テキスト ボックス 759"/>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2" name="フローチャート : 判断 761"/>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3" name="テキスト ボックス 762"/>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64" name="フローチャート : 判断 763"/>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65" name="テキスト ボックス 764"/>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2"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・衛生費は，し尿処理施設統合事業の終了もあり、前年比</a:t>
          </a:r>
          <a:r>
            <a:rPr kumimoji="1" lang="en-US" altLang="ja-JP" sz="1300">
              <a:latin typeface="ＭＳ ゴシック" panose="020B0609070205080204" pitchFamily="49" charset="-128"/>
              <a:ea typeface="ＭＳ ゴシック" panose="020B0609070205080204" pitchFamily="49" charset="-128"/>
            </a:rPr>
            <a:t>22,975</a:t>
          </a:r>
          <a:r>
            <a:rPr kumimoji="1" lang="ja-JP" altLang="en-US" sz="1300">
              <a:latin typeface="ＭＳ ゴシック" panose="020B0609070205080204" pitchFamily="49" charset="-128"/>
              <a:ea typeface="ＭＳ ゴシック" panose="020B0609070205080204" pitchFamily="49" charset="-128"/>
            </a:rPr>
            <a:t>円の減となったが、じん芥処理事業を単独で維持管理している状況から類似団体内の平均を上回っている。</a:t>
          </a:r>
        </a:p>
        <a:p>
          <a:r>
            <a:rPr kumimoji="1" lang="ja-JP" altLang="en-US" sz="1300">
              <a:latin typeface="ＭＳ ゴシック" panose="020B0609070205080204" pitchFamily="49" charset="-128"/>
              <a:ea typeface="ＭＳ ゴシック" panose="020B0609070205080204" pitchFamily="49" charset="-128"/>
            </a:rPr>
            <a:t>・教育費は大型事業（学校建設）実施のため大幅な増となった。</a:t>
          </a:r>
        </a:p>
        <a:p>
          <a:r>
            <a:rPr kumimoji="1" lang="ja-JP" altLang="en-US" sz="1300">
              <a:latin typeface="ＭＳ ゴシック" panose="020B0609070205080204" pitchFamily="49" charset="-128"/>
              <a:ea typeface="ＭＳ ゴシック" panose="020B0609070205080204" pitchFamily="49" charset="-128"/>
            </a:rPr>
            <a:t>・公債費は、住民一人あたり</a:t>
          </a:r>
          <a:r>
            <a:rPr kumimoji="1" lang="en-US" altLang="ja-JP" sz="1300">
              <a:latin typeface="ＭＳ ゴシック" panose="020B0609070205080204" pitchFamily="49" charset="-128"/>
              <a:ea typeface="ＭＳ ゴシック" panose="020B0609070205080204" pitchFamily="49" charset="-128"/>
            </a:rPr>
            <a:t>227,539</a:t>
          </a:r>
          <a:r>
            <a:rPr kumimoji="1" lang="ja-JP" altLang="en-US" sz="1300">
              <a:latin typeface="ＭＳ ゴシック" panose="020B0609070205080204" pitchFamily="49" charset="-128"/>
              <a:ea typeface="ＭＳ ゴシック" panose="020B0609070205080204" pitchFamily="49" charset="-128"/>
            </a:rPr>
            <a:t>円となっており、類似団体の平均対比で</a:t>
          </a:r>
          <a:r>
            <a:rPr kumimoji="1" lang="en-US" altLang="ja-JP" sz="1300">
              <a:latin typeface="ＭＳ ゴシック" panose="020B0609070205080204" pitchFamily="49" charset="-128"/>
              <a:ea typeface="ＭＳ ゴシック" panose="020B0609070205080204" pitchFamily="49" charset="-128"/>
            </a:rPr>
            <a:t>75,518</a:t>
          </a:r>
          <a:r>
            <a:rPr kumimoji="1" lang="ja-JP" altLang="en-US" sz="1300">
              <a:latin typeface="ＭＳ ゴシック" panose="020B0609070205080204" pitchFamily="49" charset="-128"/>
              <a:ea typeface="ＭＳ ゴシック" panose="020B0609070205080204" pitchFamily="49" charset="-128"/>
            </a:rPr>
            <a:t>円高くなっている。</a:t>
          </a:r>
        </a:p>
        <a:p>
          <a:r>
            <a:rPr kumimoji="1" lang="ja-JP" altLang="en-US" sz="1300">
              <a:latin typeface="ＭＳ ゴシック" panose="020B0609070205080204" pitchFamily="49" charset="-128"/>
              <a:ea typeface="ＭＳ ゴシック" panose="020B0609070205080204" pitchFamily="49" charset="-128"/>
            </a:rPr>
            <a:t> 主たる要因としては、近年大型建設事業が集中した影響や、償還期限の短い過疎債、辺地債を利用しているため償還額が多額になっているためである。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北海道奥尻町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・財政調整基金残高としては、平成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年度まで多額の取崩をしていたが、地方交付税の伸びと連動して、取崩額を上回り、積み立てすることとなり、順調に増加傾向となった。</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年度からは、国調人口の減による普通交付税が減少傾向となり、厳しい状況が続いているが、平成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年度においては各種交付金の活用等により財政調整基金残高が増となっている。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年度以降においても経常経費の増加等により厳しい状況が継続すると推測される。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北海道奥尻町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今後については、実質収支比率等でも述べたとおり、普通交付税の減少傾向に加えて、医業収益の伸びも減少傾向となっており、赤字比率が予想される病院会計への一般会計からの繰出金についてもの引き続き増加傾向が見込まれ、更に今後においても、さらなる健全化が必要となってく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6"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5549820</v>
      </c>
      <c r="BO4" s="381"/>
      <c r="BP4" s="381"/>
      <c r="BQ4" s="381"/>
      <c r="BR4" s="381"/>
      <c r="BS4" s="381"/>
      <c r="BT4" s="381"/>
      <c r="BU4" s="382"/>
      <c r="BV4" s="380">
        <v>3822098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1.6</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5499779</v>
      </c>
      <c r="BO5" s="418"/>
      <c r="BP5" s="418"/>
      <c r="BQ5" s="418"/>
      <c r="BR5" s="418"/>
      <c r="BS5" s="418"/>
      <c r="BT5" s="418"/>
      <c r="BU5" s="419"/>
      <c r="BV5" s="417">
        <v>3750783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86.7</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50041</v>
      </c>
      <c r="BO6" s="418"/>
      <c r="BP6" s="418"/>
      <c r="BQ6" s="418"/>
      <c r="BR6" s="418"/>
      <c r="BS6" s="418"/>
      <c r="BT6" s="418"/>
      <c r="BU6" s="419"/>
      <c r="BV6" s="417">
        <v>71315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88.8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10500</v>
      </c>
      <c r="BO7" s="418"/>
      <c r="BP7" s="418"/>
      <c r="BQ7" s="418"/>
      <c r="BR7" s="418"/>
      <c r="BS7" s="418"/>
      <c r="BT7" s="418"/>
      <c r="BU7" s="419"/>
      <c r="BV7" s="417">
        <v>6740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2425427</v>
      </c>
      <c r="CU7" s="418"/>
      <c r="CV7" s="418"/>
      <c r="CW7" s="418"/>
      <c r="CX7" s="418"/>
      <c r="CY7" s="418"/>
      <c r="CZ7" s="418"/>
      <c r="DA7" s="419"/>
      <c r="DB7" s="417">
        <v>2375942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39541</v>
      </c>
      <c r="BO8" s="418"/>
      <c r="BP8" s="418"/>
      <c r="BQ8" s="418"/>
      <c r="BR8" s="418"/>
      <c r="BS8" s="418"/>
      <c r="BT8" s="418"/>
      <c r="BU8" s="419"/>
      <c r="BV8" s="417">
        <v>64575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0.14000000000000001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2690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-25034</v>
      </c>
      <c r="BO9" s="418"/>
      <c r="BP9" s="418"/>
      <c r="BQ9" s="418"/>
      <c r="BR9" s="418"/>
      <c r="BS9" s="418"/>
      <c r="BT9" s="418"/>
      <c r="BU9" s="419"/>
      <c r="BV9" s="417">
        <v>23417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20.399999999999999</v>
      </c>
      <c r="CU9" s="415"/>
      <c r="CV9" s="415"/>
      <c r="CW9" s="415"/>
      <c r="CX9" s="415"/>
      <c r="CY9" s="415"/>
      <c r="CZ9" s="415"/>
      <c r="DA9" s="416"/>
      <c r="DB9" s="414">
        <v>23.5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3033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76939</v>
      </c>
      <c r="BO10" s="418"/>
      <c r="BP10" s="418"/>
      <c r="BQ10" s="418"/>
      <c r="BR10" s="418"/>
      <c r="BS10" s="418"/>
      <c r="BT10" s="418"/>
      <c r="BU10" s="419"/>
      <c r="BV10" s="417">
        <v>166484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2795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2789</v>
      </c>
      <c r="S13" s="499"/>
      <c r="T13" s="499"/>
      <c r="U13" s="499"/>
      <c r="V13" s="500"/>
      <c r="W13" s="433" t="s">
        <v>123</v>
      </c>
      <c r="X13" s="434"/>
      <c r="Y13" s="434"/>
      <c r="Z13" s="434"/>
      <c r="AA13" s="434"/>
      <c r="AB13" s="424"/>
      <c r="AC13" s="468">
        <v>151</v>
      </c>
      <c r="AD13" s="469"/>
      <c r="AE13" s="469"/>
      <c r="AF13" s="469"/>
      <c r="AG13" s="508"/>
      <c r="AH13" s="468">
        <v>191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51905</v>
      </c>
      <c r="BO13" s="418"/>
      <c r="BP13" s="418"/>
      <c r="BQ13" s="418"/>
      <c r="BR13" s="418"/>
      <c r="BS13" s="418"/>
      <c r="BT13" s="418"/>
      <c r="BU13" s="419"/>
      <c r="BV13" s="417">
        <v>189901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11.5</v>
      </c>
      <c r="CU13" s="415"/>
      <c r="CV13" s="415"/>
      <c r="CW13" s="415"/>
      <c r="CX13" s="415"/>
      <c r="CY13" s="415"/>
      <c r="CZ13" s="415"/>
      <c r="DA13" s="416"/>
      <c r="DB13" s="414">
        <v>12.2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2861</v>
      </c>
      <c r="S14" s="499"/>
      <c r="T14" s="499"/>
      <c r="U14" s="499"/>
      <c r="V14" s="500"/>
      <c r="W14" s="407"/>
      <c r="X14" s="408"/>
      <c r="Y14" s="408"/>
      <c r="Z14" s="408"/>
      <c r="AA14" s="408"/>
      <c r="AB14" s="397"/>
      <c r="AC14" s="501">
        <v>11.3</v>
      </c>
      <c r="AD14" s="502"/>
      <c r="AE14" s="502"/>
      <c r="AF14" s="502"/>
      <c r="AG14" s="503"/>
      <c r="AH14" s="501">
        <v>13.1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39</v>
      </c>
      <c r="CU14" s="513"/>
      <c r="CV14" s="513"/>
      <c r="CW14" s="513"/>
      <c r="CX14" s="513"/>
      <c r="CY14" s="513"/>
      <c r="CZ14" s="513"/>
      <c r="DA14" s="514"/>
      <c r="DB14" s="512">
        <v>43.2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2855</v>
      </c>
      <c r="S15" s="499"/>
      <c r="T15" s="499"/>
      <c r="U15" s="499"/>
      <c r="V15" s="500"/>
      <c r="W15" s="433" t="s">
        <v>130</v>
      </c>
      <c r="X15" s="434"/>
      <c r="Y15" s="434"/>
      <c r="Z15" s="434"/>
      <c r="AA15" s="434"/>
      <c r="AB15" s="424"/>
      <c r="AC15" s="468">
        <v>171</v>
      </c>
      <c r="AD15" s="469"/>
      <c r="AE15" s="469"/>
      <c r="AF15" s="469"/>
      <c r="AG15" s="508"/>
      <c r="AH15" s="468">
        <v>205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299166</v>
      </c>
      <c r="BO15" s="381"/>
      <c r="BP15" s="381"/>
      <c r="BQ15" s="381"/>
      <c r="BR15" s="381"/>
      <c r="BS15" s="381"/>
      <c r="BT15" s="381"/>
      <c r="BU15" s="382"/>
      <c r="BV15" s="380">
        <v>304442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12.7</v>
      </c>
      <c r="AD16" s="502"/>
      <c r="AE16" s="502"/>
      <c r="AF16" s="502"/>
      <c r="AG16" s="503"/>
      <c r="AH16" s="501">
        <v>14.1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2262960</v>
      </c>
      <c r="BO16" s="418"/>
      <c r="BP16" s="418"/>
      <c r="BQ16" s="418"/>
      <c r="BR16" s="418"/>
      <c r="BS16" s="418"/>
      <c r="BT16" s="418"/>
      <c r="BU16" s="419"/>
      <c r="BV16" s="417">
        <v>2186968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1020</v>
      </c>
      <c r="AD17" s="469"/>
      <c r="AE17" s="469"/>
      <c r="AF17" s="469"/>
      <c r="AG17" s="508"/>
      <c r="AH17" s="468">
        <v>1060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372303</v>
      </c>
      <c r="BO17" s="418"/>
      <c r="BP17" s="418"/>
      <c r="BQ17" s="418"/>
      <c r="BR17" s="418"/>
      <c r="BS17" s="418"/>
      <c r="BT17" s="418"/>
      <c r="BU17" s="419"/>
      <c r="BV17" s="417">
        <v>378471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142.97</v>
      </c>
      <c r="M18" s="530"/>
      <c r="N18" s="530"/>
      <c r="O18" s="530"/>
      <c r="P18" s="530"/>
      <c r="Q18" s="530"/>
      <c r="R18" s="531"/>
      <c r="S18" s="531"/>
      <c r="T18" s="531"/>
      <c r="U18" s="531"/>
      <c r="V18" s="532"/>
      <c r="W18" s="435"/>
      <c r="X18" s="436"/>
      <c r="Y18" s="436"/>
      <c r="Z18" s="436"/>
      <c r="AA18" s="436"/>
      <c r="AB18" s="427"/>
      <c r="AC18" s="533">
        <v>76</v>
      </c>
      <c r="AD18" s="534"/>
      <c r="AE18" s="534"/>
      <c r="AF18" s="534"/>
      <c r="AG18" s="535"/>
      <c r="AH18" s="533">
        <v>72.8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2124170</v>
      </c>
      <c r="BO18" s="418"/>
      <c r="BP18" s="418"/>
      <c r="BQ18" s="418"/>
      <c r="BR18" s="418"/>
      <c r="BS18" s="418"/>
      <c r="BT18" s="418"/>
      <c r="BU18" s="419"/>
      <c r="BV18" s="417">
        <v>2037743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3009954</v>
      </c>
      <c r="BO19" s="418"/>
      <c r="BP19" s="418"/>
      <c r="BQ19" s="418"/>
      <c r="BR19" s="418"/>
      <c r="BS19" s="418"/>
      <c r="BT19" s="418"/>
      <c r="BU19" s="419"/>
      <c r="BV19" s="417">
        <v>2872481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1270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5397733</v>
      </c>
      <c r="BO23" s="418"/>
      <c r="BP23" s="418"/>
      <c r="BQ23" s="418"/>
      <c r="BR23" s="418"/>
      <c r="BS23" s="418"/>
      <c r="BT23" s="418"/>
      <c r="BU23" s="419"/>
      <c r="BV23" s="417">
        <v>4239828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6420</v>
      </c>
      <c r="R24" s="469"/>
      <c r="S24" s="469"/>
      <c r="T24" s="469"/>
      <c r="U24" s="469"/>
      <c r="V24" s="508"/>
      <c r="W24" s="563"/>
      <c r="X24" s="551"/>
      <c r="Y24" s="552"/>
      <c r="Z24" s="467" t="s">
        <v>153</v>
      </c>
      <c r="AA24" s="447"/>
      <c r="AB24" s="447"/>
      <c r="AC24" s="447"/>
      <c r="AD24" s="447"/>
      <c r="AE24" s="447"/>
      <c r="AF24" s="447"/>
      <c r="AG24" s="448"/>
      <c r="AH24" s="468">
        <v>83</v>
      </c>
      <c r="AI24" s="469"/>
      <c r="AJ24" s="469"/>
      <c r="AK24" s="469"/>
      <c r="AL24" s="508"/>
      <c r="AM24" s="468">
        <v>237048</v>
      </c>
      <c r="AN24" s="469"/>
      <c r="AO24" s="469"/>
      <c r="AP24" s="469"/>
      <c r="AQ24" s="469"/>
      <c r="AR24" s="508"/>
      <c r="AS24" s="468">
        <v>2856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4561857</v>
      </c>
      <c r="BO24" s="418"/>
      <c r="BP24" s="418"/>
      <c r="BQ24" s="418"/>
      <c r="BR24" s="418"/>
      <c r="BS24" s="418"/>
      <c r="BT24" s="418"/>
      <c r="BU24" s="419"/>
      <c r="BV24" s="417">
        <v>3452979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5550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15245</v>
      </c>
      <c r="BO25" s="381"/>
      <c r="BP25" s="381"/>
      <c r="BQ25" s="381"/>
      <c r="BR25" s="381"/>
      <c r="BS25" s="381"/>
      <c r="BT25" s="381"/>
      <c r="BU25" s="382"/>
      <c r="BV25" s="380">
        <v>20326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5310</v>
      </c>
      <c r="R26" s="469"/>
      <c r="S26" s="469"/>
      <c r="T26" s="469"/>
      <c r="U26" s="469"/>
      <c r="V26" s="508"/>
      <c r="W26" s="563"/>
      <c r="X26" s="551"/>
      <c r="Y26" s="552"/>
      <c r="Z26" s="467" t="s">
        <v>159</v>
      </c>
      <c r="AA26" s="573"/>
      <c r="AB26" s="573"/>
      <c r="AC26" s="573"/>
      <c r="AD26" s="573"/>
      <c r="AE26" s="573"/>
      <c r="AF26" s="573"/>
      <c r="AG26" s="574"/>
      <c r="AH26" s="468">
        <v>15</v>
      </c>
      <c r="AI26" s="469"/>
      <c r="AJ26" s="469"/>
      <c r="AK26" s="469"/>
      <c r="AL26" s="508"/>
      <c r="AM26" s="468">
        <v>40245</v>
      </c>
      <c r="AN26" s="469"/>
      <c r="AO26" s="469"/>
      <c r="AP26" s="469"/>
      <c r="AQ26" s="469"/>
      <c r="AR26" s="508"/>
      <c r="AS26" s="468">
        <v>2683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2250</v>
      </c>
      <c r="R27" s="469"/>
      <c r="S27" s="469"/>
      <c r="T27" s="469"/>
      <c r="U27" s="469"/>
      <c r="V27" s="508"/>
      <c r="W27" s="563"/>
      <c r="X27" s="551"/>
      <c r="Y27" s="552"/>
      <c r="Z27" s="467" t="s">
        <v>162</v>
      </c>
      <c r="AA27" s="447"/>
      <c r="AB27" s="447"/>
      <c r="AC27" s="447"/>
      <c r="AD27" s="447"/>
      <c r="AE27" s="447"/>
      <c r="AF27" s="447"/>
      <c r="AG27" s="448"/>
      <c r="AH27" s="468">
        <v>22</v>
      </c>
      <c r="AI27" s="469"/>
      <c r="AJ27" s="469"/>
      <c r="AK27" s="469"/>
      <c r="AL27" s="508"/>
      <c r="AM27" s="468">
        <v>62890</v>
      </c>
      <c r="AN27" s="469"/>
      <c r="AO27" s="469"/>
      <c r="AP27" s="469"/>
      <c r="AQ27" s="469"/>
      <c r="AR27" s="508"/>
      <c r="AS27" s="468">
        <v>2859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1800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999288</v>
      </c>
      <c r="BO28" s="381"/>
      <c r="BP28" s="381"/>
      <c r="BQ28" s="381"/>
      <c r="BR28" s="381"/>
      <c r="BS28" s="381"/>
      <c r="BT28" s="381"/>
      <c r="BU28" s="382"/>
      <c r="BV28" s="380">
        <v>922349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6</v>
      </c>
      <c r="M29" s="469"/>
      <c r="N29" s="469"/>
      <c r="O29" s="469"/>
      <c r="P29" s="508"/>
      <c r="Q29" s="468">
        <v>1620</v>
      </c>
      <c r="R29" s="469"/>
      <c r="S29" s="469"/>
      <c r="T29" s="469"/>
      <c r="U29" s="469"/>
      <c r="V29" s="508"/>
      <c r="W29" s="564"/>
      <c r="X29" s="565"/>
      <c r="Y29" s="566"/>
      <c r="Z29" s="467" t="s">
        <v>169</v>
      </c>
      <c r="AA29" s="447"/>
      <c r="AB29" s="447"/>
      <c r="AC29" s="447"/>
      <c r="AD29" s="447"/>
      <c r="AE29" s="447"/>
      <c r="AF29" s="447"/>
      <c r="AG29" s="448"/>
      <c r="AH29" s="468">
        <v>105</v>
      </c>
      <c r="AI29" s="469"/>
      <c r="AJ29" s="469"/>
      <c r="AK29" s="469"/>
      <c r="AL29" s="508"/>
      <c r="AM29" s="468">
        <v>299938</v>
      </c>
      <c r="AN29" s="469"/>
      <c r="AO29" s="469"/>
      <c r="AP29" s="469"/>
      <c r="AQ29" s="469"/>
      <c r="AR29" s="508"/>
      <c r="AS29" s="468">
        <v>2857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38968</v>
      </c>
      <c r="BO29" s="418"/>
      <c r="BP29" s="418"/>
      <c r="BQ29" s="418"/>
      <c r="BR29" s="418"/>
      <c r="BS29" s="418"/>
      <c r="BT29" s="418"/>
      <c r="BU29" s="419"/>
      <c r="BV29" s="417">
        <v>35663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85001</v>
      </c>
      <c r="BO30" s="587"/>
      <c r="BP30" s="587"/>
      <c r="BQ30" s="587"/>
      <c r="BR30" s="587"/>
      <c r="BS30" s="587"/>
      <c r="BT30" s="587"/>
      <c r="BU30" s="588"/>
      <c r="BV30" s="586">
        <v>74571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国民健康保険病院事業会計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檜山広域行政組合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バス交通事業特別会計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国民健康保険直営診療所事業特別会計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港湾施設用地造成事業特別会計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渡島・檜山地方税滞納整理機構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自動車整備工場事業特別会計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介護保険事業勘定特別会計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IF('各会計、関係団体の財政状況及び健全化判断比率'!B36="","",'各会計、関係団体の財政状況及び健全化判断比率'!B36)</f>
        <v>公共下水道事業特別会計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あわび種苗育成センター事業特別会計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IF('各会計、関係団体の財政状況及び健全化判断比率'!B37="","",'各会計、関係団体の財政状況及び健全化判断比率'!B37)</f>
        <v>漁業集落排水事業特別会計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介護保険介護サービス事業勘定特別会計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8.91</v>
      </c>
      <c r="G34" s="33">
        <v>9.4600000000000009</v>
      </c>
      <c r="H34" s="33">
        <v>9.56</v>
      </c>
      <c r="I34" s="33">
        <v>8.76</v>
      </c>
      <c r="J34" s="34">
        <v>7.85</v>
      </c>
      <c r="K34" s="22"/>
      <c r="L34" s="22"/>
      <c r="M34" s="22"/>
      <c r="N34" s="22"/>
      <c r="O34" s="22"/>
      <c r="P34" s="22"/>
    </row>
    <row r="35" spans="1:16" ht="39" customHeight="1" x14ac:dyDescent="0.15">
      <c r="A35" s="22"/>
      <c r="B35" s="35"/>
      <c r="C35" s="1178" t="s">
        <v>530</v>
      </c>
      <c r="D35" s="1179"/>
      <c r="E35" s="1180"/>
      <c r="F35" s="36">
        <v>1.56</v>
      </c>
      <c r="G35" s="37">
        <v>1.08</v>
      </c>
      <c r="H35" s="37">
        <v>1.73</v>
      </c>
      <c r="I35" s="37">
        <v>2.71</v>
      </c>
      <c r="J35" s="38">
        <v>1.62</v>
      </c>
      <c r="K35" s="22"/>
      <c r="L35" s="22"/>
      <c r="M35" s="22"/>
      <c r="N35" s="22"/>
      <c r="O35" s="22"/>
      <c r="P35" s="22"/>
    </row>
    <row r="36" spans="1:16" ht="39" customHeight="1" x14ac:dyDescent="0.15">
      <c r="A36" s="22"/>
      <c r="B36" s="35"/>
      <c r="C36" s="1178" t="s">
        <v>531</v>
      </c>
      <c r="D36" s="1179"/>
      <c r="E36" s="1180"/>
      <c r="F36" s="36">
        <v>0.85</v>
      </c>
      <c r="G36" s="37">
        <v>0.01</v>
      </c>
      <c r="H36" s="37">
        <v>0.02</v>
      </c>
      <c r="I36" s="37">
        <v>0.15</v>
      </c>
      <c r="J36" s="38">
        <v>0.34</v>
      </c>
      <c r="K36" s="22"/>
      <c r="L36" s="22"/>
      <c r="M36" s="22"/>
      <c r="N36" s="22"/>
      <c r="O36" s="22"/>
      <c r="P36" s="22"/>
    </row>
    <row r="37" spans="1:16" ht="39" customHeight="1" x14ac:dyDescent="0.15">
      <c r="A37" s="22"/>
      <c r="B37" s="35"/>
      <c r="C37" s="1178" t="s">
        <v>532</v>
      </c>
      <c r="D37" s="1179"/>
      <c r="E37" s="1180"/>
      <c r="F37" s="36">
        <v>0.13</v>
      </c>
      <c r="G37" s="37">
        <v>0.03</v>
      </c>
      <c r="H37" s="37">
        <v>0.04</v>
      </c>
      <c r="I37" s="37">
        <v>0.25</v>
      </c>
      <c r="J37" s="38">
        <v>0.12</v>
      </c>
      <c r="K37" s="22"/>
      <c r="L37" s="22"/>
      <c r="M37" s="22"/>
      <c r="N37" s="22"/>
      <c r="O37" s="22"/>
      <c r="P37" s="22"/>
    </row>
    <row r="38" spans="1:16" ht="39" customHeight="1" x14ac:dyDescent="0.15">
      <c r="A38" s="22"/>
      <c r="B38" s="35"/>
      <c r="C38" s="1178" t="s">
        <v>533</v>
      </c>
      <c r="D38" s="1179"/>
      <c r="E38" s="1180"/>
      <c r="F38" s="36">
        <v>0.01</v>
      </c>
      <c r="G38" s="37">
        <v>0</v>
      </c>
      <c r="H38" s="37">
        <v>0.05</v>
      </c>
      <c r="I38" s="37">
        <v>0.05</v>
      </c>
      <c r="J38" s="38">
        <v>0.08</v>
      </c>
      <c r="K38" s="22"/>
      <c r="L38" s="22"/>
      <c r="M38" s="22"/>
      <c r="N38" s="22"/>
      <c r="O38" s="22"/>
      <c r="P38" s="22"/>
    </row>
    <row r="39" spans="1:16" ht="39" customHeight="1" x14ac:dyDescent="0.15">
      <c r="A39" s="22"/>
      <c r="B39" s="35"/>
      <c r="C39" s="1178" t="s">
        <v>534</v>
      </c>
      <c r="D39" s="1179"/>
      <c r="E39" s="1180"/>
      <c r="F39" s="36">
        <v>0</v>
      </c>
      <c r="G39" s="37">
        <v>0.1</v>
      </c>
      <c r="H39" s="37">
        <v>0</v>
      </c>
      <c r="I39" s="37">
        <v>0.09</v>
      </c>
      <c r="J39" s="38">
        <v>0.01</v>
      </c>
      <c r="K39" s="22"/>
      <c r="L39" s="22"/>
      <c r="M39" s="22"/>
      <c r="N39" s="22"/>
      <c r="O39" s="22"/>
      <c r="P39" s="22"/>
    </row>
    <row r="40" spans="1:16" ht="39" customHeight="1" x14ac:dyDescent="0.15">
      <c r="A40" s="22"/>
      <c r="B40" s="35"/>
      <c r="C40" s="1178" t="s">
        <v>535</v>
      </c>
      <c r="D40" s="1179"/>
      <c r="E40" s="1180"/>
      <c r="F40" s="36">
        <v>0.02</v>
      </c>
      <c r="G40" s="37">
        <v>0</v>
      </c>
      <c r="H40" s="37">
        <v>0</v>
      </c>
      <c r="I40" s="37">
        <v>0</v>
      </c>
      <c r="J40" s="38">
        <v>0.01</v>
      </c>
      <c r="K40" s="22"/>
      <c r="L40" s="22"/>
      <c r="M40" s="22"/>
      <c r="N40" s="22"/>
      <c r="O40" s="22"/>
      <c r="P40" s="22"/>
    </row>
    <row r="41" spans="1:16" ht="39" customHeight="1" x14ac:dyDescent="0.15">
      <c r="A41" s="22"/>
      <c r="B41" s="35"/>
      <c r="C41" s="1178" t="s">
        <v>536</v>
      </c>
      <c r="D41" s="1179"/>
      <c r="E41" s="1180"/>
      <c r="F41" s="36">
        <v>0.05</v>
      </c>
      <c r="G41" s="37">
        <v>0.04</v>
      </c>
      <c r="H41" s="37">
        <v>0.04</v>
      </c>
      <c r="I41" s="37">
        <v>0</v>
      </c>
      <c r="J41" s="38">
        <v>0</v>
      </c>
      <c r="K41" s="22"/>
      <c r="L41" s="22"/>
      <c r="M41" s="22"/>
      <c r="N41" s="22"/>
      <c r="O41" s="22"/>
      <c r="P41" s="22"/>
    </row>
    <row r="42" spans="1:16" ht="39" customHeight="1" x14ac:dyDescent="0.15">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712</v>
      </c>
      <c r="L45" s="60">
        <v>719</v>
      </c>
      <c r="M45" s="60">
        <v>726</v>
      </c>
      <c r="N45" s="60">
        <v>694</v>
      </c>
      <c r="O45" s="61">
        <v>635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14</v>
      </c>
      <c r="F48" s="1188"/>
      <c r="G48" s="1188"/>
      <c r="H48" s="1188"/>
      <c r="I48" s="1188"/>
      <c r="J48" s="1189"/>
      <c r="K48" s="63">
        <v>74</v>
      </c>
      <c r="L48" s="64">
        <v>79</v>
      </c>
      <c r="M48" s="64">
        <v>81</v>
      </c>
      <c r="N48" s="64">
        <v>83</v>
      </c>
      <c r="O48" s="65">
        <v>83</v>
      </c>
      <c r="P48" s="48"/>
      <c r="Q48" s="48"/>
      <c r="R48" s="48"/>
      <c r="S48" s="48"/>
      <c r="T48" s="48"/>
      <c r="U48" s="48"/>
    </row>
    <row r="49" spans="1:21" ht="30.75" customHeight="1" x14ac:dyDescent="0.15">
      <c r="A49" s="48"/>
      <c r="B49" s="1196"/>
      <c r="C49" s="1197"/>
      <c r="D49" s="62"/>
      <c r="E49" s="1188" t="s">
        <v>15</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16</v>
      </c>
      <c r="F50" s="1188"/>
      <c r="G50" s="1188"/>
      <c r="H50" s="1188"/>
      <c r="I50" s="1188"/>
      <c r="J50" s="1189"/>
      <c r="K50" s="63">
        <v>24</v>
      </c>
      <c r="L50" s="64">
        <v>9</v>
      </c>
      <c r="M50" s="64">
        <v>5</v>
      </c>
      <c r="N50" s="64">
        <v>6</v>
      </c>
      <c r="O50" s="65">
        <v>6</v>
      </c>
      <c r="P50" s="48"/>
      <c r="Q50" s="48"/>
      <c r="R50" s="48"/>
      <c r="S50" s="48"/>
      <c r="T50" s="48"/>
      <c r="U50" s="48"/>
    </row>
    <row r="51" spans="1:21" ht="30.75" customHeight="1" x14ac:dyDescent="0.15">
      <c r="A51" s="48"/>
      <c r="B51" s="1198"/>
      <c r="C51" s="1199"/>
      <c r="D51" s="66"/>
      <c r="E51" s="1188" t="s">
        <v>17</v>
      </c>
      <c r="F51" s="1188"/>
      <c r="G51" s="1188"/>
      <c r="H51" s="1188"/>
      <c r="I51" s="1188"/>
      <c r="J51" s="1189"/>
      <c r="K51" s="63">
        <v>2</v>
      </c>
      <c r="L51" s="64">
        <v>3</v>
      </c>
      <c r="M51" s="64">
        <v>3</v>
      </c>
      <c r="N51" s="64">
        <v>1</v>
      </c>
      <c r="O51" s="65">
        <v>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586</v>
      </c>
      <c r="L52" s="64">
        <v>589</v>
      </c>
      <c r="M52" s="64">
        <v>593</v>
      </c>
      <c r="N52" s="64">
        <v>573</v>
      </c>
      <c r="O52" s="65">
        <v>529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226</v>
      </c>
      <c r="L53" s="69">
        <v>221</v>
      </c>
      <c r="M53" s="69">
        <v>222</v>
      </c>
      <c r="N53" s="69">
        <v>211</v>
      </c>
      <c r="O53" s="70">
        <v>196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0" sqref="S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02" t="s">
        <v>23</v>
      </c>
      <c r="C41" s="1203"/>
      <c r="D41" s="81"/>
      <c r="E41" s="1208" t="s">
        <v>24</v>
      </c>
      <c r="F41" s="1208"/>
      <c r="G41" s="1208"/>
      <c r="H41" s="1209"/>
      <c r="I41" s="82">
        <v>4820</v>
      </c>
      <c r="J41" s="83">
        <v>4564</v>
      </c>
      <c r="K41" s="83">
        <v>4484</v>
      </c>
      <c r="L41" s="83">
        <v>4240</v>
      </c>
      <c r="M41" s="84">
        <v>5398</v>
      </c>
    </row>
    <row r="42" spans="2:13" ht="27.75" customHeight="1" x14ac:dyDescent="0.15">
      <c r="B42" s="1204"/>
      <c r="C42" s="1205"/>
      <c r="D42" s="85"/>
      <c r="E42" s="1210" t="s">
        <v>25</v>
      </c>
      <c r="F42" s="1210"/>
      <c r="G42" s="1210"/>
      <c r="H42" s="1211"/>
      <c r="I42" s="86">
        <v>33</v>
      </c>
      <c r="J42" s="87">
        <v>26</v>
      </c>
      <c r="K42" s="87">
        <v>28</v>
      </c>
      <c r="L42" s="87">
        <v>23</v>
      </c>
      <c r="M42" s="88">
        <v>18</v>
      </c>
    </row>
    <row r="43" spans="2:13" ht="27.75" customHeight="1" x14ac:dyDescent="0.15">
      <c r="B43" s="1204"/>
      <c r="C43" s="1205"/>
      <c r="D43" s="85"/>
      <c r="E43" s="1210" t="s">
        <v>26</v>
      </c>
      <c r="F43" s="1210"/>
      <c r="G43" s="1210"/>
      <c r="H43" s="1211"/>
      <c r="I43" s="86">
        <v>792</v>
      </c>
      <c r="J43" s="87">
        <v>761</v>
      </c>
      <c r="K43" s="87">
        <v>724</v>
      </c>
      <c r="L43" s="87">
        <v>726</v>
      </c>
      <c r="M43" s="88">
        <v>668</v>
      </c>
    </row>
    <row r="44" spans="2:13" ht="27.75" customHeight="1" x14ac:dyDescent="0.15">
      <c r="B44" s="1204"/>
      <c r="C44" s="1205"/>
      <c r="D44" s="85"/>
      <c r="E44" s="1210" t="s">
        <v>27</v>
      </c>
      <c r="F44" s="1210"/>
      <c r="G44" s="1210"/>
      <c r="H44" s="1211"/>
      <c r="I44" s="86">
        <v>2</v>
      </c>
      <c r="J44" s="87">
        <v>2</v>
      </c>
      <c r="K44" s="87">
        <v>1</v>
      </c>
      <c r="L44" s="87">
        <v>1</v>
      </c>
      <c r="M44" s="88">
        <v>1</v>
      </c>
    </row>
    <row r="45" spans="2:13" ht="27.75" customHeight="1" x14ac:dyDescent="0.15">
      <c r="B45" s="1204"/>
      <c r="C45" s="1205"/>
      <c r="D45" s="85"/>
      <c r="E45" s="1210" t="s">
        <v>28</v>
      </c>
      <c r="F45" s="1210"/>
      <c r="G45" s="1210"/>
      <c r="H45" s="1211"/>
      <c r="I45" s="86">
        <v>987</v>
      </c>
      <c r="J45" s="87">
        <v>936</v>
      </c>
      <c r="K45" s="87">
        <v>764</v>
      </c>
      <c r="L45" s="87">
        <v>740</v>
      </c>
      <c r="M45" s="88">
        <v>716</v>
      </c>
    </row>
    <row r="46" spans="2:13" ht="27.75" customHeight="1" x14ac:dyDescent="0.15">
      <c r="B46" s="1204"/>
      <c r="C46" s="1205"/>
      <c r="D46" s="89"/>
      <c r="E46" s="1210" t="s">
        <v>29</v>
      </c>
      <c r="F46" s="1210"/>
      <c r="G46" s="1210"/>
      <c r="H46" s="1211"/>
      <c r="I46" s="86" t="s">
        <v>484</v>
      </c>
      <c r="J46" s="87" t="s">
        <v>484</v>
      </c>
      <c r="K46" s="87" t="s">
        <v>484</v>
      </c>
      <c r="L46" s="87" t="s">
        <v>484</v>
      </c>
      <c r="M46" s="88" t="s">
        <v>484</v>
      </c>
    </row>
    <row r="47" spans="2:13" ht="27.75" customHeight="1" x14ac:dyDescent="0.15">
      <c r="B47" s="1204"/>
      <c r="C47" s="1205"/>
      <c r="D47" s="90"/>
      <c r="E47" s="1212" t="s">
        <v>30</v>
      </c>
      <c r="F47" s="1213"/>
      <c r="G47" s="1213"/>
      <c r="H47" s="1214"/>
      <c r="I47" s="86" t="s">
        <v>484</v>
      </c>
      <c r="J47" s="87" t="s">
        <v>484</v>
      </c>
      <c r="K47" s="87" t="s">
        <v>484</v>
      </c>
      <c r="L47" s="87" t="s">
        <v>484</v>
      </c>
      <c r="M47" s="88" t="s">
        <v>484</v>
      </c>
    </row>
    <row r="48" spans="2:13" ht="27.75" customHeight="1" x14ac:dyDescent="0.15">
      <c r="B48" s="1204"/>
      <c r="C48" s="1205"/>
      <c r="D48" s="85"/>
      <c r="E48" s="1210" t="s">
        <v>31</v>
      </c>
      <c r="F48" s="1210"/>
      <c r="G48" s="1210"/>
      <c r="H48" s="1211"/>
      <c r="I48" s="86" t="s">
        <v>484</v>
      </c>
      <c r="J48" s="87" t="s">
        <v>484</v>
      </c>
      <c r="K48" s="87" t="s">
        <v>484</v>
      </c>
      <c r="L48" s="87" t="s">
        <v>484</v>
      </c>
      <c r="M48" s="88" t="s">
        <v>484</v>
      </c>
    </row>
    <row r="49" spans="2:13" ht="27.75" customHeight="1" x14ac:dyDescent="0.15">
      <c r="B49" s="1206"/>
      <c r="C49" s="1207"/>
      <c r="D49" s="85"/>
      <c r="E49" s="1210" t="s">
        <v>32</v>
      </c>
      <c r="F49" s="1210"/>
      <c r="G49" s="1210"/>
      <c r="H49" s="1211"/>
      <c r="I49" s="86" t="s">
        <v>484</v>
      </c>
      <c r="J49" s="87" t="s">
        <v>484</v>
      </c>
      <c r="K49" s="87" t="s">
        <v>484</v>
      </c>
      <c r="L49" s="87" t="s">
        <v>484</v>
      </c>
      <c r="M49" s="88" t="s">
        <v>484</v>
      </c>
    </row>
    <row r="50" spans="2:13" ht="27.75" customHeight="1" x14ac:dyDescent="0.15">
      <c r="B50" s="1215" t="s">
        <v>33</v>
      </c>
      <c r="C50" s="1216"/>
      <c r="D50" s="91"/>
      <c r="E50" s="1210" t="s">
        <v>34</v>
      </c>
      <c r="F50" s="1210"/>
      <c r="G50" s="1210"/>
      <c r="H50" s="1211"/>
      <c r="I50" s="86">
        <v>848</v>
      </c>
      <c r="J50" s="87">
        <v>939</v>
      </c>
      <c r="K50" s="87">
        <v>882</v>
      </c>
      <c r="L50" s="87">
        <v>1050</v>
      </c>
      <c r="M50" s="88">
        <v>1143</v>
      </c>
    </row>
    <row r="51" spans="2:13" ht="27.75" customHeight="1" x14ac:dyDescent="0.15">
      <c r="B51" s="1204"/>
      <c r="C51" s="1205"/>
      <c r="D51" s="85"/>
      <c r="E51" s="1210" t="s">
        <v>35</v>
      </c>
      <c r="F51" s="1210"/>
      <c r="G51" s="1210"/>
      <c r="H51" s="1211"/>
      <c r="I51" s="86">
        <v>291</v>
      </c>
      <c r="J51" s="87">
        <v>277</v>
      </c>
      <c r="K51" s="87">
        <v>240</v>
      </c>
      <c r="L51" s="87">
        <v>252</v>
      </c>
      <c r="M51" s="88">
        <v>1268</v>
      </c>
    </row>
    <row r="52" spans="2:13" ht="27.75" customHeight="1" x14ac:dyDescent="0.15">
      <c r="B52" s="1206"/>
      <c r="C52" s="1207"/>
      <c r="D52" s="85"/>
      <c r="E52" s="1210" t="s">
        <v>36</v>
      </c>
      <c r="F52" s="1210"/>
      <c r="G52" s="1210"/>
      <c r="H52" s="1211"/>
      <c r="I52" s="86">
        <v>4034</v>
      </c>
      <c r="J52" s="87">
        <v>3797</v>
      </c>
      <c r="K52" s="87">
        <v>3777</v>
      </c>
      <c r="L52" s="87">
        <v>3637</v>
      </c>
      <c r="M52" s="88">
        <v>3640</v>
      </c>
    </row>
    <row r="53" spans="2:13" ht="27.75" customHeight="1" thickBot="1" x14ac:dyDescent="0.2">
      <c r="B53" s="1217" t="s">
        <v>37</v>
      </c>
      <c r="C53" s="1218"/>
      <c r="D53" s="92"/>
      <c r="E53" s="1219" t="s">
        <v>38</v>
      </c>
      <c r="F53" s="1219"/>
      <c r="G53" s="1219"/>
      <c r="H53" s="1220"/>
      <c r="I53" s="93">
        <v>1461</v>
      </c>
      <c r="J53" s="94">
        <v>1276</v>
      </c>
      <c r="K53" s="94">
        <v>1103</v>
      </c>
      <c r="L53" s="94">
        <v>791</v>
      </c>
      <c r="M53" s="95">
        <v>749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0" zoomScale="85" zoomScaleNormal="85"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545</v>
      </c>
      <c r="H51" s="1246"/>
      <c r="I51" s="1251" t="s">
        <v>546</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547</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546</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549</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ht="13.5" customHeight="1"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545</v>
      </c>
      <c r="H73" s="1246"/>
      <c r="I73" s="1251" t="s">
        <v>546</v>
      </c>
      <c r="J73" s="1251"/>
      <c r="K73" s="1232">
        <v>81.599999999999994</v>
      </c>
      <c r="L73" s="1232">
        <v>71.2</v>
      </c>
      <c r="M73" s="1221">
        <v>63.7</v>
      </c>
      <c r="N73" s="1221">
        <v>43.2</v>
      </c>
      <c r="O73" s="1221">
        <v>39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552</v>
      </c>
      <c r="J75" s="1231"/>
      <c r="K75" s="1253">
        <v>12.8</v>
      </c>
      <c r="L75" s="1253">
        <v>12.6</v>
      </c>
      <c r="M75" s="1253">
        <v>12.5</v>
      </c>
      <c r="N75" s="1253">
        <v>12.2</v>
      </c>
      <c r="O75" s="1253">
        <v>11.5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546</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552</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90421</v>
      </c>
      <c r="E3" s="118"/>
      <c r="F3" s="119">
        <v>185018</v>
      </c>
      <c r="G3" s="120"/>
      <c r="H3" s="121"/>
    </row>
    <row r="4" spans="1:8" x14ac:dyDescent="0.15">
      <c r="A4" s="122"/>
      <c r="B4" s="123"/>
      <c r="C4" s="124"/>
      <c r="D4" s="125">
        <v>47247</v>
      </c>
      <c r="E4" s="126"/>
      <c r="F4" s="127">
        <v>95064</v>
      </c>
      <c r="G4" s="128"/>
      <c r="H4" s="129"/>
    </row>
    <row r="5" spans="1:8" x14ac:dyDescent="0.15">
      <c r="A5" s="110" t="s">
        <v>517</v>
      </c>
      <c r="B5" s="115"/>
      <c r="C5" s="116"/>
      <c r="D5" s="117">
        <v>385557</v>
      </c>
      <c r="E5" s="118"/>
      <c r="F5" s="119">
        <v>238802</v>
      </c>
      <c r="G5" s="120"/>
      <c r="H5" s="121"/>
    </row>
    <row r="6" spans="1:8" x14ac:dyDescent="0.15">
      <c r="A6" s="122"/>
      <c r="B6" s="123"/>
      <c r="C6" s="124"/>
      <c r="D6" s="125">
        <v>120072</v>
      </c>
      <c r="E6" s="126"/>
      <c r="F6" s="127">
        <v>128562</v>
      </c>
      <c r="G6" s="128"/>
      <c r="H6" s="129"/>
    </row>
    <row r="7" spans="1:8" x14ac:dyDescent="0.15">
      <c r="A7" s="110" t="s">
        <v>518</v>
      </c>
      <c r="B7" s="115"/>
      <c r="C7" s="116"/>
      <c r="D7" s="117">
        <v>264919</v>
      </c>
      <c r="E7" s="118"/>
      <c r="F7" s="119">
        <v>288550</v>
      </c>
      <c r="G7" s="120"/>
      <c r="H7" s="121"/>
    </row>
    <row r="8" spans="1:8" x14ac:dyDescent="0.15">
      <c r="A8" s="122"/>
      <c r="B8" s="123"/>
      <c r="C8" s="124"/>
      <c r="D8" s="125">
        <v>85152</v>
      </c>
      <c r="E8" s="126"/>
      <c r="F8" s="127">
        <v>141525</v>
      </c>
      <c r="G8" s="128"/>
      <c r="H8" s="129"/>
    </row>
    <row r="9" spans="1:8" x14ac:dyDescent="0.15">
      <c r="A9" s="110" t="s">
        <v>519</v>
      </c>
      <c r="B9" s="115"/>
      <c r="C9" s="116"/>
      <c r="D9" s="117">
        <v>53033</v>
      </c>
      <c r="E9" s="118"/>
      <c r="F9" s="119">
        <v>287914</v>
      </c>
      <c r="G9" s="120"/>
      <c r="H9" s="121"/>
    </row>
    <row r="10" spans="1:8" x14ac:dyDescent="0.15">
      <c r="A10" s="122"/>
      <c r="B10" s="123"/>
      <c r="C10" s="124"/>
      <c r="D10" s="125">
        <v>18202</v>
      </c>
      <c r="E10" s="126"/>
      <c r="F10" s="127">
        <v>146531</v>
      </c>
      <c r="G10" s="128"/>
      <c r="H10" s="129"/>
    </row>
    <row r="11" spans="1:8" x14ac:dyDescent="0.15">
      <c r="A11" s="110" t="s">
        <v>520</v>
      </c>
      <c r="B11" s="115"/>
      <c r="C11" s="116"/>
      <c r="D11" s="117">
        <v>337817</v>
      </c>
      <c r="E11" s="118"/>
      <c r="F11" s="119">
        <v>310300</v>
      </c>
      <c r="G11" s="120"/>
      <c r="H11" s="121"/>
    </row>
    <row r="12" spans="1:8" x14ac:dyDescent="0.15">
      <c r="A12" s="122"/>
      <c r="B12" s="123"/>
      <c r="C12" s="130"/>
      <c r="D12" s="125">
        <v>133107</v>
      </c>
      <c r="E12" s="126"/>
      <c r="F12" s="127">
        <v>157576</v>
      </c>
      <c r="G12" s="128"/>
      <c r="H12" s="129"/>
    </row>
    <row r="13" spans="1:8" x14ac:dyDescent="0.15">
      <c r="A13" s="110"/>
      <c r="B13" s="115"/>
      <c r="C13" s="131"/>
      <c r="D13" s="132">
        <v>226349</v>
      </c>
      <c r="E13" s="133"/>
      <c r="F13" s="134">
        <v>262117</v>
      </c>
      <c r="G13" s="135"/>
      <c r="H13" s="121"/>
    </row>
    <row r="14" spans="1:8" x14ac:dyDescent="0.15">
      <c r="A14" s="122"/>
      <c r="B14" s="123"/>
      <c r="C14" s="124"/>
      <c r="D14" s="125">
        <v>80756</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1.63</v>
      </c>
      <c r="C19" s="136">
        <f>ROUND(VALUE(SUBSTITUTE(実質収支比率等に係る経年分析!G$48,"▲","-")),2)</f>
        <v>1.1299999999999999</v>
      </c>
      <c r="D19" s="136">
        <f>ROUND(VALUE(SUBSTITUTE(実質収支比率等に係る経年分析!H$48,"▲","-")),2)</f>
        <v>1.79</v>
      </c>
      <c r="E19" s="136">
        <f>ROUND(VALUE(SUBSTITUTE(実質収支比率等に係る経年分析!I$48,"▲","-")),2)</f>
        <v>2.72</v>
      </c>
      <c r="F19" s="136">
        <f>ROUND(VALUE(SUBSTITUTE(実質収支比率等に係る経年分析!J$48,"▲","-")),2)</f>
        <v>1.63</v>
      </c>
    </row>
    <row r="20" spans="1:11" x14ac:dyDescent="0.15">
      <c r="A20" s="136" t="s">
        <v>43</v>
      </c>
      <c r="B20" s="136">
        <f>ROUND(VALUE(SUBSTITUTE(実質収支比率等に係る経年分析!F$47,"▲","-")),2)</f>
        <v>30.11</v>
      </c>
      <c r="C20" s="136">
        <f>ROUND(VALUE(SUBSTITUTE(実質収支比率等に係る経年分析!G$47,"▲","-")),2)</f>
        <v>34.03</v>
      </c>
      <c r="D20" s="136">
        <f>ROUND(VALUE(SUBSTITUTE(実質収支比率等に係る経年分析!H$47,"▲","-")),2)</f>
        <v>32.82</v>
      </c>
      <c r="E20" s="136">
        <f>ROUND(VALUE(SUBSTITUTE(実質収支比率等に係る経年分析!I$47,"▲","-")),2)</f>
        <v>38.82</v>
      </c>
      <c r="F20" s="136">
        <f>ROUND(VALUE(SUBSTITUTE(実質収支比率等に係る経年分析!J$47,"▲","-")),2)</f>
        <v>41.2</v>
      </c>
    </row>
    <row r="21" spans="1:11" x14ac:dyDescent="0.15">
      <c r="A21" s="136" t="s">
        <v>44</v>
      </c>
      <c r="B21" s="136">
        <f>IF(ISNUMBER(VALUE(SUBSTITUTE(実質収支比率等に係る経年分析!F$49,"▲","-"))),ROUND(VALUE(SUBSTITUTE(実質収支比率等に係る経年分析!F$49,"▲","-")),2),NA())</f>
        <v>3.74</v>
      </c>
      <c r="C21" s="136">
        <f>IF(ISNUMBER(VALUE(SUBSTITUTE(実質収支比率等に係る経年分析!G$49,"▲","-"))),ROUND(VALUE(SUBSTITUTE(実質収支比率等に係る経年分析!G$49,"▲","-")),2),NA())</f>
        <v>3.51</v>
      </c>
      <c r="D21" s="136">
        <f>IF(ISNUMBER(VALUE(SUBSTITUTE(実質収支比率等に係る経年分析!H$49,"▲","-"))),ROUND(VALUE(SUBSTITUTE(実質収支比率等に係る経年分析!H$49,"▲","-")),2),NA())</f>
        <v>-1.38</v>
      </c>
      <c r="E21" s="136">
        <f>IF(ISNUMBER(VALUE(SUBSTITUTE(実質収支比率等に係る経年分析!I$49,"▲","-"))),ROUND(VALUE(SUBSTITUTE(実質収支比率等に係る経年分析!I$49,"▲","-")),2),NA())</f>
        <v>7.99</v>
      </c>
      <c r="F21" s="136">
        <f>IF(ISNUMBER(VALUE(SUBSTITUTE(実質収支比率等に係る経年分析!J$49,"▲","-"))),ROUND(VALUE(SUBSTITUTE(実質収支比率等に係る経年分析!J$49,"▲","-")),2),NA())</f>
        <v>2.14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自動車整備工場事業特別会計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国民健康保険直営診療所事業特別会計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1.62</v>
      </c>
    </row>
    <row r="36" spans="1:16" x14ac:dyDescent="0.15">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9.4600000000000009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586</v>
      </c>
      <c r="E42" s="138"/>
      <c r="F42" s="138"/>
      <c r="G42" s="138">
        <f>'実質公債費比率（分子）の構造'!L$52</f>
        <v>589</v>
      </c>
      <c r="H42" s="138"/>
      <c r="I42" s="138"/>
      <c r="J42" s="138">
        <f>'実質公債費比率（分子）の構造'!M$52</f>
        <v>593</v>
      </c>
      <c r="K42" s="138"/>
      <c r="L42" s="138"/>
      <c r="M42" s="138">
        <f>'実質公債費比率（分子）の構造'!N$52</f>
        <v>573</v>
      </c>
      <c r="N42" s="138"/>
      <c r="O42" s="138"/>
      <c r="P42" s="138">
        <f>'実質公債費比率（分子）の構造'!O$52</f>
        <v>529</v>
      </c>
    </row>
    <row r="43" spans="1:16" x14ac:dyDescent="0.15">
      <c r="A43" s="138" t="s">
        <v>52</v>
      </c>
      <c r="B43" s="138">
        <f>'実質公債費比率（分子）の構造'!K$51</f>
        <v>2</v>
      </c>
      <c r="C43" s="138"/>
      <c r="D43" s="138"/>
      <c r="E43" s="138">
        <f>'実質公債費比率（分子）の構造'!L$51</f>
        <v>3</v>
      </c>
      <c r="F43" s="138"/>
      <c r="G43" s="138"/>
      <c r="H43" s="138">
        <f>'実質公債費比率（分子）の構造'!M$51</f>
        <v>3</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24</v>
      </c>
      <c r="C44" s="138"/>
      <c r="D44" s="138"/>
      <c r="E44" s="138">
        <f>'実質公債費比率（分子）の構造'!L$50</f>
        <v>9</v>
      </c>
      <c r="F44" s="138"/>
      <c r="G44" s="138"/>
      <c r="H44" s="138">
        <f>'実質公債費比率（分子）の構造'!M$50</f>
        <v>5</v>
      </c>
      <c r="I44" s="138"/>
      <c r="J44" s="138"/>
      <c r="K44" s="138">
        <f>'実質公債費比率（分子）の構造'!N$50</f>
        <v>6</v>
      </c>
      <c r="L44" s="138"/>
      <c r="M44" s="138"/>
      <c r="N44" s="138">
        <f>'実質公債費比率（分子）の構造'!O$50</f>
        <v>6</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74</v>
      </c>
      <c r="C46" s="138"/>
      <c r="D46" s="138"/>
      <c r="E46" s="138">
        <f>'実質公債費比率（分子）の構造'!L$48</f>
        <v>79</v>
      </c>
      <c r="F46" s="138"/>
      <c r="G46" s="138"/>
      <c r="H46" s="138">
        <f>'実質公債費比率（分子）の構造'!M$48</f>
        <v>81</v>
      </c>
      <c r="I46" s="138"/>
      <c r="J46" s="138"/>
      <c r="K46" s="138">
        <f>'実質公債費比率（分子）の構造'!N$48</f>
        <v>83</v>
      </c>
      <c r="L46" s="138"/>
      <c r="M46" s="138"/>
      <c r="N46" s="138">
        <f>'実質公債費比率（分子）の構造'!O$48</f>
        <v>83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712</v>
      </c>
      <c r="C49" s="138"/>
      <c r="D49" s="138"/>
      <c r="E49" s="138">
        <f>'実質公債費比率（分子）の構造'!L$45</f>
        <v>719</v>
      </c>
      <c r="F49" s="138"/>
      <c r="G49" s="138"/>
      <c r="H49" s="138">
        <f>'実質公債費比率（分子）の構造'!M$45</f>
        <v>726</v>
      </c>
      <c r="I49" s="138"/>
      <c r="J49" s="138"/>
      <c r="K49" s="138">
        <f>'実質公債費比率（分子）の構造'!N$45</f>
        <v>694</v>
      </c>
      <c r="L49" s="138"/>
      <c r="M49" s="138"/>
      <c r="N49" s="138">
        <f>'実質公債費比率（分子）の構造'!O$45</f>
        <v>635</v>
      </c>
      <c r="O49" s="138"/>
      <c r="P49" s="138"/>
    </row>
    <row r="50" spans="1:16" x14ac:dyDescent="0.15">
      <c r="A50" s="138" t="s">
        <v>59</v>
      </c>
      <c r="B50" s="138" t="e">
        <f>NA()</f>
        <v>#N/A</v>
      </c>
      <c r="C50" s="138">
        <f>IF(ISNUMBER('実質公債費比率（分子）の構造'!K$53),'実質公債費比率（分子）の構造'!K$53,NA())</f>
        <v>226</v>
      </c>
      <c r="D50" s="138" t="e">
        <f>NA()</f>
        <v>#N/A</v>
      </c>
      <c r="E50" s="138" t="e">
        <f>NA()</f>
        <v>#N/A</v>
      </c>
      <c r="F50" s="138">
        <f>IF(ISNUMBER('実質公債費比率（分子）の構造'!L$53),'実質公債費比率（分子）の構造'!L$53,NA())</f>
        <v>221</v>
      </c>
      <c r="G50" s="138" t="e">
        <f>NA()</f>
        <v>#N/A</v>
      </c>
      <c r="H50" s="138" t="e">
        <f>NA()</f>
        <v>#N/A</v>
      </c>
      <c r="I50" s="138">
        <f>IF(ISNUMBER('実質公債費比率（分子）の構造'!M$53),'実質公債費比率（分子）の構造'!M$53,NA())</f>
        <v>222</v>
      </c>
      <c r="J50" s="138" t="e">
        <f>NA()</f>
        <v>#N/A</v>
      </c>
      <c r="K50" s="138" t="e">
        <f>NA()</f>
        <v>#N/A</v>
      </c>
      <c r="L50" s="138">
        <f>IF(ISNUMBER('実質公債費比率（分子）の構造'!N$53),'実質公債費比率（分子）の構造'!N$53,NA())</f>
        <v>211</v>
      </c>
      <c r="M50" s="138" t="e">
        <f>NA()</f>
        <v>#N/A</v>
      </c>
      <c r="N50" s="138" t="e">
        <f>NA()</f>
        <v>#N/A</v>
      </c>
      <c r="O50" s="138">
        <f>IF(ISNUMBER('実質公債費比率（分子）の構造'!O$53),'実質公債費比率（分子）の構造'!O$53,NA())</f>
        <v>196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4034</v>
      </c>
      <c r="E56" s="137"/>
      <c r="F56" s="137"/>
      <c r="G56" s="137">
        <f>'将来負担比率（分子）の構造'!J$52</f>
        <v>3797</v>
      </c>
      <c r="H56" s="137"/>
      <c r="I56" s="137"/>
      <c r="J56" s="137">
        <f>'将来負担比率（分子）の構造'!K$52</f>
        <v>3777</v>
      </c>
      <c r="K56" s="137"/>
      <c r="L56" s="137"/>
      <c r="M56" s="137">
        <f>'将来負担比率（分子）の構造'!L$52</f>
        <v>3637</v>
      </c>
      <c r="N56" s="137"/>
      <c r="O56" s="137"/>
      <c r="P56" s="137">
        <f>'将来負担比率（分子）の構造'!M$52</f>
        <v>3640</v>
      </c>
    </row>
    <row r="57" spans="1:16" x14ac:dyDescent="0.15">
      <c r="A57" s="137" t="s">
        <v>35</v>
      </c>
      <c r="B57" s="137"/>
      <c r="C57" s="137"/>
      <c r="D57" s="137">
        <f>'将来負担比率（分子）の構造'!I$51</f>
        <v>291</v>
      </c>
      <c r="E57" s="137"/>
      <c r="F57" s="137"/>
      <c r="G57" s="137">
        <f>'将来負担比率（分子）の構造'!J$51</f>
        <v>277</v>
      </c>
      <c r="H57" s="137"/>
      <c r="I57" s="137"/>
      <c r="J57" s="137">
        <f>'将来負担比率（分子）の構造'!K$51</f>
        <v>240</v>
      </c>
      <c r="K57" s="137"/>
      <c r="L57" s="137"/>
      <c r="M57" s="137">
        <f>'将来負担比率（分子）の構造'!L$51</f>
        <v>252</v>
      </c>
      <c r="N57" s="137"/>
      <c r="O57" s="137"/>
      <c r="P57" s="137">
        <f>'将来負担比率（分子）の構造'!M$51</f>
        <v>1268</v>
      </c>
    </row>
    <row r="58" spans="1:16" x14ac:dyDescent="0.15">
      <c r="A58" s="137" t="s">
        <v>34</v>
      </c>
      <c r="B58" s="137"/>
      <c r="C58" s="137"/>
      <c r="D58" s="137">
        <f>'将来負担比率（分子）の構造'!I$50</f>
        <v>848</v>
      </c>
      <c r="E58" s="137"/>
      <c r="F58" s="137"/>
      <c r="G58" s="137">
        <f>'将来負担比率（分子）の構造'!J$50</f>
        <v>939</v>
      </c>
      <c r="H58" s="137"/>
      <c r="I58" s="137"/>
      <c r="J58" s="137">
        <f>'将来負担比率（分子）の構造'!K$50</f>
        <v>882</v>
      </c>
      <c r="K58" s="137"/>
      <c r="L58" s="137"/>
      <c r="M58" s="137">
        <f>'将来負担比率（分子）の構造'!L$50</f>
        <v>1050</v>
      </c>
      <c r="N58" s="137"/>
      <c r="O58" s="137"/>
      <c r="P58" s="137">
        <f>'将来負担比率（分子）の構造'!M$50</f>
        <v>1143</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987</v>
      </c>
      <c r="C62" s="137"/>
      <c r="D62" s="137"/>
      <c r="E62" s="137">
        <f>'将来負担比率（分子）の構造'!J$45</f>
        <v>936</v>
      </c>
      <c r="F62" s="137"/>
      <c r="G62" s="137"/>
      <c r="H62" s="137">
        <f>'将来負担比率（分子）の構造'!K$45</f>
        <v>764</v>
      </c>
      <c r="I62" s="137"/>
      <c r="J62" s="137"/>
      <c r="K62" s="137">
        <f>'将来負担比率（分子）の構造'!L$45</f>
        <v>740</v>
      </c>
      <c r="L62" s="137"/>
      <c r="M62" s="137"/>
      <c r="N62" s="137">
        <f>'将来負担比率（分子）の構造'!M$45</f>
        <v>716</v>
      </c>
      <c r="O62" s="137"/>
      <c r="P62" s="137"/>
    </row>
    <row r="63" spans="1:16" x14ac:dyDescent="0.15">
      <c r="A63" s="137" t="s">
        <v>27</v>
      </c>
      <c r="B63" s="137">
        <f>'将来負担比率（分子）の構造'!I$44</f>
        <v>2</v>
      </c>
      <c r="C63" s="137"/>
      <c r="D63" s="137"/>
      <c r="E63" s="137">
        <f>'将来負担比率（分子）の構造'!J$44</f>
        <v>2</v>
      </c>
      <c r="F63" s="137"/>
      <c r="G63" s="137"/>
      <c r="H63" s="137">
        <f>'将来負担比率（分子）の構造'!K$44</f>
        <v>1</v>
      </c>
      <c r="I63" s="137"/>
      <c r="J63" s="137"/>
      <c r="K63" s="137">
        <f>'将来負担比率（分子）の構造'!L$44</f>
        <v>1</v>
      </c>
      <c r="L63" s="137"/>
      <c r="M63" s="137"/>
      <c r="N63" s="137">
        <f>'将来負担比率（分子）の構造'!M$44</f>
        <v>1</v>
      </c>
      <c r="O63" s="137"/>
      <c r="P63" s="137"/>
    </row>
    <row r="64" spans="1:16" x14ac:dyDescent="0.15">
      <c r="A64" s="137" t="s">
        <v>26</v>
      </c>
      <c r="B64" s="137">
        <f>'将来負担比率（分子）の構造'!I$43</f>
        <v>792</v>
      </c>
      <c r="C64" s="137"/>
      <c r="D64" s="137"/>
      <c r="E64" s="137">
        <f>'将来負担比率（分子）の構造'!J$43</f>
        <v>761</v>
      </c>
      <c r="F64" s="137"/>
      <c r="G64" s="137"/>
      <c r="H64" s="137">
        <f>'将来負担比率（分子）の構造'!K$43</f>
        <v>724</v>
      </c>
      <c r="I64" s="137"/>
      <c r="J64" s="137"/>
      <c r="K64" s="137">
        <f>'将来負担比率（分子）の構造'!L$43</f>
        <v>726</v>
      </c>
      <c r="L64" s="137"/>
      <c r="M64" s="137"/>
      <c r="N64" s="137">
        <f>'将来負担比率（分子）の構造'!M$43</f>
        <v>668</v>
      </c>
      <c r="O64" s="137"/>
      <c r="P64" s="137"/>
    </row>
    <row r="65" spans="1:16" x14ac:dyDescent="0.15">
      <c r="A65" s="137" t="s">
        <v>25</v>
      </c>
      <c r="B65" s="137">
        <f>'将来負担比率（分子）の構造'!I$42</f>
        <v>33</v>
      </c>
      <c r="C65" s="137"/>
      <c r="D65" s="137"/>
      <c r="E65" s="137">
        <f>'将来負担比率（分子）の構造'!J$42</f>
        <v>26</v>
      </c>
      <c r="F65" s="137"/>
      <c r="G65" s="137"/>
      <c r="H65" s="137">
        <f>'将来負担比率（分子）の構造'!K$42</f>
        <v>28</v>
      </c>
      <c r="I65" s="137"/>
      <c r="J65" s="137"/>
      <c r="K65" s="137">
        <f>'将来負担比率（分子）の構造'!L$42</f>
        <v>23</v>
      </c>
      <c r="L65" s="137"/>
      <c r="M65" s="137"/>
      <c r="N65" s="137">
        <f>'将来負担比率（分子）の構造'!M$42</f>
        <v>18</v>
      </c>
      <c r="O65" s="137"/>
      <c r="P65" s="137"/>
    </row>
    <row r="66" spans="1:16" x14ac:dyDescent="0.15">
      <c r="A66" s="137" t="s">
        <v>24</v>
      </c>
      <c r="B66" s="137">
        <f>'将来負担比率（分子）の構造'!I$41</f>
        <v>4820</v>
      </c>
      <c r="C66" s="137"/>
      <c r="D66" s="137"/>
      <c r="E66" s="137">
        <f>'将来負担比率（分子）の構造'!J$41</f>
        <v>4564</v>
      </c>
      <c r="F66" s="137"/>
      <c r="G66" s="137"/>
      <c r="H66" s="137">
        <f>'将来負担比率（分子）の構造'!K$41</f>
        <v>4484</v>
      </c>
      <c r="I66" s="137"/>
      <c r="J66" s="137"/>
      <c r="K66" s="137">
        <f>'将来負担比率（分子）の構造'!L$41</f>
        <v>4240</v>
      </c>
      <c r="L66" s="137"/>
      <c r="M66" s="137"/>
      <c r="N66" s="137">
        <f>'将来負担比率（分子）の構造'!M$41</f>
        <v>5398</v>
      </c>
      <c r="O66" s="137"/>
      <c r="P66" s="137"/>
    </row>
    <row r="67" spans="1:16" x14ac:dyDescent="0.15">
      <c r="A67" s="137" t="s">
        <v>63</v>
      </c>
      <c r="B67" s="137" t="e">
        <f>NA()</f>
        <v>#N/A</v>
      </c>
      <c r="C67" s="137">
        <f>IF(ISNUMBER('将来負担比率（分子）の構造'!I$53), IF('将来負担比率（分子）の構造'!I$53 &lt; 0, 0, '将来負担比率（分子）の構造'!I$53), NA())</f>
        <v>1461</v>
      </c>
      <c r="D67" s="137" t="e">
        <f>NA()</f>
        <v>#N/A</v>
      </c>
      <c r="E67" s="137" t="e">
        <f>NA()</f>
        <v>#N/A</v>
      </c>
      <c r="F67" s="137">
        <f>IF(ISNUMBER('将来負担比率（分子）の構造'!J$53), IF('将来負担比率（分子）の構造'!J$53 &lt; 0, 0, '将来負担比率（分子）の構造'!J$53), NA())</f>
        <v>1276</v>
      </c>
      <c r="G67" s="137" t="e">
        <f>NA()</f>
        <v>#N/A</v>
      </c>
      <c r="H67" s="137" t="e">
        <f>NA()</f>
        <v>#N/A</v>
      </c>
      <c r="I67" s="137">
        <f>IF(ISNUMBER('将来負担比率（分子）の構造'!K$53), IF('将来負担比率（分子）の構造'!K$53 &lt; 0, 0, '将来負担比率（分子）の構造'!K$53), NA())</f>
        <v>1103</v>
      </c>
      <c r="J67" s="137" t="e">
        <f>NA()</f>
        <v>#N/A</v>
      </c>
      <c r="K67" s="137" t="e">
        <f>NA()</f>
        <v>#N/A</v>
      </c>
      <c r="L67" s="137">
        <f>IF(ISNUMBER('将来負担比率（分子）の構造'!L$53), IF('将来負担比率（分子）の構造'!L$53 &lt; 0, 0, '将来負担比率（分子）の構造'!L$53), NA())</f>
        <v>791</v>
      </c>
      <c r="M67" s="137" t="e">
        <f>NA()</f>
        <v>#N/A</v>
      </c>
      <c r="N67" s="137" t="e">
        <f>NA()</f>
        <v>#N/A</v>
      </c>
      <c r="O67" s="137">
        <f>IF(ISNUMBER('将来負担比率（分子）の構造'!M$53), IF('将来負担比率（分子）の構造'!M$53 &lt; 0, 0, '将来負担比率（分子）の構造'!M$53), NA())</f>
        <v>749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284618</v>
      </c>
      <c r="S5" s="615"/>
      <c r="T5" s="615"/>
      <c r="U5" s="615"/>
      <c r="V5" s="615"/>
      <c r="W5" s="615"/>
      <c r="X5" s="615"/>
      <c r="Y5" s="616"/>
      <c r="Z5" s="617">
        <v>5.0999999999999996</v>
      </c>
      <c r="AA5" s="617"/>
      <c r="AB5" s="617"/>
      <c r="AC5" s="617"/>
      <c r="AD5" s="618">
        <v>284618</v>
      </c>
      <c r="AE5" s="618"/>
      <c r="AF5" s="618"/>
      <c r="AG5" s="618"/>
      <c r="AH5" s="618"/>
      <c r="AI5" s="618"/>
      <c r="AJ5" s="618"/>
      <c r="AK5" s="618"/>
      <c r="AL5" s="619">
        <v>12.1</v>
      </c>
      <c r="AM5" s="620"/>
      <c r="AN5" s="620"/>
      <c r="AO5" s="621"/>
      <c r="AP5" s="611" t="s">
        <v>208</v>
      </c>
      <c r="AQ5" s="612"/>
      <c r="AR5" s="612"/>
      <c r="AS5" s="612"/>
      <c r="AT5" s="612"/>
      <c r="AU5" s="612"/>
      <c r="AV5" s="612"/>
      <c r="AW5" s="612"/>
      <c r="AX5" s="612"/>
      <c r="AY5" s="612"/>
      <c r="AZ5" s="612"/>
      <c r="BA5" s="612"/>
      <c r="BB5" s="612"/>
      <c r="BC5" s="612"/>
      <c r="BD5" s="612"/>
      <c r="BE5" s="612"/>
      <c r="BF5" s="613"/>
      <c r="BG5" s="625">
        <v>282852</v>
      </c>
      <c r="BH5" s="626"/>
      <c r="BI5" s="626"/>
      <c r="BJ5" s="626"/>
      <c r="BK5" s="626"/>
      <c r="BL5" s="626"/>
      <c r="BM5" s="626"/>
      <c r="BN5" s="627"/>
      <c r="BO5" s="628">
        <v>99.4</v>
      </c>
      <c r="BP5" s="628"/>
      <c r="BQ5" s="628"/>
      <c r="BR5" s="628"/>
      <c r="BS5" s="629">
        <v>2320</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27967</v>
      </c>
      <c r="S6" s="626"/>
      <c r="T6" s="626"/>
      <c r="U6" s="626"/>
      <c r="V6" s="626"/>
      <c r="W6" s="626"/>
      <c r="X6" s="626"/>
      <c r="Y6" s="627"/>
      <c r="Z6" s="628">
        <v>0.5</v>
      </c>
      <c r="AA6" s="628"/>
      <c r="AB6" s="628"/>
      <c r="AC6" s="628"/>
      <c r="AD6" s="629">
        <v>27967</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282852</v>
      </c>
      <c r="BH6" s="626"/>
      <c r="BI6" s="626"/>
      <c r="BJ6" s="626"/>
      <c r="BK6" s="626"/>
      <c r="BL6" s="626"/>
      <c r="BM6" s="626"/>
      <c r="BN6" s="627"/>
      <c r="BO6" s="628">
        <v>99.4</v>
      </c>
      <c r="BP6" s="628"/>
      <c r="BQ6" s="628"/>
      <c r="BR6" s="628"/>
      <c r="BS6" s="629">
        <v>2320</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46288</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46288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347</v>
      </c>
      <c r="S7" s="626"/>
      <c r="T7" s="626"/>
      <c r="U7" s="626"/>
      <c r="V7" s="626"/>
      <c r="W7" s="626"/>
      <c r="X7" s="626"/>
      <c r="Y7" s="627"/>
      <c r="Z7" s="628">
        <v>0</v>
      </c>
      <c r="AA7" s="628"/>
      <c r="AB7" s="628"/>
      <c r="AC7" s="628"/>
      <c r="AD7" s="629">
        <v>347</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139058</v>
      </c>
      <c r="BH7" s="626"/>
      <c r="BI7" s="626"/>
      <c r="BJ7" s="626"/>
      <c r="BK7" s="626"/>
      <c r="BL7" s="626"/>
      <c r="BM7" s="626"/>
      <c r="BN7" s="627"/>
      <c r="BO7" s="628">
        <v>48.9</v>
      </c>
      <c r="BP7" s="628"/>
      <c r="BQ7" s="628"/>
      <c r="BR7" s="628"/>
      <c r="BS7" s="629">
        <v>2320</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1919509</v>
      </c>
      <c r="CS7" s="626"/>
      <c r="CT7" s="626"/>
      <c r="CU7" s="626"/>
      <c r="CV7" s="626"/>
      <c r="CW7" s="626"/>
      <c r="CX7" s="626"/>
      <c r="CY7" s="627"/>
      <c r="CZ7" s="628">
        <v>34.9</v>
      </c>
      <c r="DA7" s="628"/>
      <c r="DB7" s="628"/>
      <c r="DC7" s="628"/>
      <c r="DD7" s="634">
        <v>108521</v>
      </c>
      <c r="DE7" s="626"/>
      <c r="DF7" s="626"/>
      <c r="DG7" s="626"/>
      <c r="DH7" s="626"/>
      <c r="DI7" s="626"/>
      <c r="DJ7" s="626"/>
      <c r="DK7" s="626"/>
      <c r="DL7" s="626"/>
      <c r="DM7" s="626"/>
      <c r="DN7" s="626"/>
      <c r="DO7" s="626"/>
      <c r="DP7" s="627"/>
      <c r="DQ7" s="634">
        <v>653242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644</v>
      </c>
      <c r="S8" s="626"/>
      <c r="T8" s="626"/>
      <c r="U8" s="626"/>
      <c r="V8" s="626"/>
      <c r="W8" s="626"/>
      <c r="X8" s="626"/>
      <c r="Y8" s="627"/>
      <c r="Z8" s="628">
        <v>0</v>
      </c>
      <c r="AA8" s="628"/>
      <c r="AB8" s="628"/>
      <c r="AC8" s="628"/>
      <c r="AD8" s="629">
        <v>644</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4623</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392655</v>
      </c>
      <c r="CS8" s="626"/>
      <c r="CT8" s="626"/>
      <c r="CU8" s="626"/>
      <c r="CV8" s="626"/>
      <c r="CW8" s="626"/>
      <c r="CX8" s="626"/>
      <c r="CY8" s="627"/>
      <c r="CZ8" s="628">
        <v>7.1</v>
      </c>
      <c r="DA8" s="628"/>
      <c r="DB8" s="628"/>
      <c r="DC8" s="628"/>
      <c r="DD8" s="634" t="s">
        <v>215</v>
      </c>
      <c r="DE8" s="626"/>
      <c r="DF8" s="626"/>
      <c r="DG8" s="626"/>
      <c r="DH8" s="626"/>
      <c r="DI8" s="626"/>
      <c r="DJ8" s="626"/>
      <c r="DK8" s="626"/>
      <c r="DL8" s="626"/>
      <c r="DM8" s="626"/>
      <c r="DN8" s="626"/>
      <c r="DO8" s="626"/>
      <c r="DP8" s="627"/>
      <c r="DQ8" s="634">
        <v>279056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387</v>
      </c>
      <c r="S9" s="626"/>
      <c r="T9" s="626"/>
      <c r="U9" s="626"/>
      <c r="V9" s="626"/>
      <c r="W9" s="626"/>
      <c r="X9" s="626"/>
      <c r="Y9" s="627"/>
      <c r="Z9" s="628">
        <v>0</v>
      </c>
      <c r="AA9" s="628"/>
      <c r="AB9" s="628"/>
      <c r="AC9" s="628"/>
      <c r="AD9" s="629">
        <v>387</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120995</v>
      </c>
      <c r="BH9" s="626"/>
      <c r="BI9" s="626"/>
      <c r="BJ9" s="626"/>
      <c r="BK9" s="626"/>
      <c r="BL9" s="626"/>
      <c r="BM9" s="626"/>
      <c r="BN9" s="627"/>
      <c r="BO9" s="628">
        <v>42.5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474389</v>
      </c>
      <c r="CS9" s="626"/>
      <c r="CT9" s="626"/>
      <c r="CU9" s="626"/>
      <c r="CV9" s="626"/>
      <c r="CW9" s="626"/>
      <c r="CX9" s="626"/>
      <c r="CY9" s="627"/>
      <c r="CZ9" s="628">
        <v>8.6</v>
      </c>
      <c r="DA9" s="628"/>
      <c r="DB9" s="628"/>
      <c r="DC9" s="628"/>
      <c r="DD9" s="634">
        <v>957</v>
      </c>
      <c r="DE9" s="626"/>
      <c r="DF9" s="626"/>
      <c r="DG9" s="626"/>
      <c r="DH9" s="626"/>
      <c r="DI9" s="626"/>
      <c r="DJ9" s="626"/>
      <c r="DK9" s="626"/>
      <c r="DL9" s="626"/>
      <c r="DM9" s="626"/>
      <c r="DN9" s="626"/>
      <c r="DO9" s="626"/>
      <c r="DP9" s="627"/>
      <c r="DQ9" s="634">
        <v>442292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56588</v>
      </c>
      <c r="S10" s="626"/>
      <c r="T10" s="626"/>
      <c r="U10" s="626"/>
      <c r="V10" s="626"/>
      <c r="W10" s="626"/>
      <c r="X10" s="626"/>
      <c r="Y10" s="627"/>
      <c r="Z10" s="628">
        <v>1</v>
      </c>
      <c r="AA10" s="628"/>
      <c r="AB10" s="628"/>
      <c r="AC10" s="628"/>
      <c r="AD10" s="629">
        <v>56588</v>
      </c>
      <c r="AE10" s="629"/>
      <c r="AF10" s="629"/>
      <c r="AG10" s="629"/>
      <c r="AH10" s="629"/>
      <c r="AI10" s="629"/>
      <c r="AJ10" s="629"/>
      <c r="AK10" s="629"/>
      <c r="AL10" s="630">
        <v>2.4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9547</v>
      </c>
      <c r="BH10" s="626"/>
      <c r="BI10" s="626"/>
      <c r="BJ10" s="626"/>
      <c r="BK10" s="626"/>
      <c r="BL10" s="626"/>
      <c r="BM10" s="626"/>
      <c r="BN10" s="627"/>
      <c r="BO10" s="628">
        <v>3.4</v>
      </c>
      <c r="BP10" s="628"/>
      <c r="BQ10" s="628"/>
      <c r="BR10" s="628"/>
      <c r="BS10" s="634">
        <v>1548</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878</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878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3893</v>
      </c>
      <c r="BH11" s="626"/>
      <c r="BI11" s="626"/>
      <c r="BJ11" s="626"/>
      <c r="BK11" s="626"/>
      <c r="BL11" s="626"/>
      <c r="BM11" s="626"/>
      <c r="BN11" s="627"/>
      <c r="BO11" s="628">
        <v>1.4</v>
      </c>
      <c r="BP11" s="628"/>
      <c r="BQ11" s="628"/>
      <c r="BR11" s="628"/>
      <c r="BS11" s="634">
        <v>772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254378</v>
      </c>
      <c r="CS11" s="626"/>
      <c r="CT11" s="626"/>
      <c r="CU11" s="626"/>
      <c r="CV11" s="626"/>
      <c r="CW11" s="626"/>
      <c r="CX11" s="626"/>
      <c r="CY11" s="627"/>
      <c r="CZ11" s="628">
        <v>4.5999999999999996</v>
      </c>
      <c r="DA11" s="628"/>
      <c r="DB11" s="628"/>
      <c r="DC11" s="628"/>
      <c r="DD11" s="634">
        <v>72168</v>
      </c>
      <c r="DE11" s="626"/>
      <c r="DF11" s="626"/>
      <c r="DG11" s="626"/>
      <c r="DH11" s="626"/>
      <c r="DI11" s="626"/>
      <c r="DJ11" s="626"/>
      <c r="DK11" s="626"/>
      <c r="DL11" s="626"/>
      <c r="DM11" s="626"/>
      <c r="DN11" s="626"/>
      <c r="DO11" s="626"/>
      <c r="DP11" s="627"/>
      <c r="DQ11" s="634">
        <v>131019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105988</v>
      </c>
      <c r="BH12" s="626"/>
      <c r="BI12" s="626"/>
      <c r="BJ12" s="626"/>
      <c r="BK12" s="626"/>
      <c r="BL12" s="626"/>
      <c r="BM12" s="626"/>
      <c r="BN12" s="627"/>
      <c r="BO12" s="628">
        <v>37.200000000000003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119289</v>
      </c>
      <c r="CS12" s="626"/>
      <c r="CT12" s="626"/>
      <c r="CU12" s="626"/>
      <c r="CV12" s="626"/>
      <c r="CW12" s="626"/>
      <c r="CX12" s="626"/>
      <c r="CY12" s="627"/>
      <c r="CZ12" s="628">
        <v>2.2000000000000002</v>
      </c>
      <c r="DA12" s="628"/>
      <c r="DB12" s="628"/>
      <c r="DC12" s="628"/>
      <c r="DD12" s="634" t="s">
        <v>111</v>
      </c>
      <c r="DE12" s="626"/>
      <c r="DF12" s="626"/>
      <c r="DG12" s="626"/>
      <c r="DH12" s="626"/>
      <c r="DI12" s="626"/>
      <c r="DJ12" s="626"/>
      <c r="DK12" s="626"/>
      <c r="DL12" s="626"/>
      <c r="DM12" s="626"/>
      <c r="DN12" s="626"/>
      <c r="DO12" s="626"/>
      <c r="DP12" s="627"/>
      <c r="DQ12" s="634">
        <v>28996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4855</v>
      </c>
      <c r="S13" s="626"/>
      <c r="T13" s="626"/>
      <c r="U13" s="626"/>
      <c r="V13" s="626"/>
      <c r="W13" s="626"/>
      <c r="X13" s="626"/>
      <c r="Y13" s="627"/>
      <c r="Z13" s="628">
        <v>0.1</v>
      </c>
      <c r="AA13" s="628"/>
      <c r="AB13" s="628"/>
      <c r="AC13" s="628"/>
      <c r="AD13" s="629">
        <v>4855</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95081</v>
      </c>
      <c r="BH13" s="626"/>
      <c r="BI13" s="626"/>
      <c r="BJ13" s="626"/>
      <c r="BK13" s="626"/>
      <c r="BL13" s="626"/>
      <c r="BM13" s="626"/>
      <c r="BN13" s="627"/>
      <c r="BO13" s="628">
        <v>33.4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493531</v>
      </c>
      <c r="CS13" s="626"/>
      <c r="CT13" s="626"/>
      <c r="CU13" s="626"/>
      <c r="CV13" s="626"/>
      <c r="CW13" s="626"/>
      <c r="CX13" s="626"/>
      <c r="CY13" s="627"/>
      <c r="CZ13" s="628">
        <v>9</v>
      </c>
      <c r="DA13" s="628"/>
      <c r="DB13" s="628"/>
      <c r="DC13" s="628"/>
      <c r="DD13" s="634">
        <v>171807</v>
      </c>
      <c r="DE13" s="626"/>
      <c r="DF13" s="626"/>
      <c r="DG13" s="626"/>
      <c r="DH13" s="626"/>
      <c r="DI13" s="626"/>
      <c r="DJ13" s="626"/>
      <c r="DK13" s="626"/>
      <c r="DL13" s="626"/>
      <c r="DM13" s="626"/>
      <c r="DN13" s="626"/>
      <c r="DO13" s="626"/>
      <c r="DP13" s="627"/>
      <c r="DQ13" s="634">
        <v>185810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8649</v>
      </c>
      <c r="BH14" s="626"/>
      <c r="BI14" s="626"/>
      <c r="BJ14" s="626"/>
      <c r="BK14" s="626"/>
      <c r="BL14" s="626"/>
      <c r="BM14" s="626"/>
      <c r="BN14" s="627"/>
      <c r="BO14" s="628">
        <v>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182674</v>
      </c>
      <c r="CS14" s="626"/>
      <c r="CT14" s="626"/>
      <c r="CU14" s="626"/>
      <c r="CV14" s="626"/>
      <c r="CW14" s="626"/>
      <c r="CX14" s="626"/>
      <c r="CY14" s="627"/>
      <c r="CZ14" s="628">
        <v>3.3</v>
      </c>
      <c r="DA14" s="628"/>
      <c r="DB14" s="628"/>
      <c r="DC14" s="628"/>
      <c r="DD14" s="634">
        <v>25920</v>
      </c>
      <c r="DE14" s="626"/>
      <c r="DF14" s="626"/>
      <c r="DG14" s="626"/>
      <c r="DH14" s="626"/>
      <c r="DI14" s="626"/>
      <c r="DJ14" s="626"/>
      <c r="DK14" s="626"/>
      <c r="DL14" s="626"/>
      <c r="DM14" s="626"/>
      <c r="DN14" s="626"/>
      <c r="DO14" s="626"/>
      <c r="DP14" s="627"/>
      <c r="DQ14" s="634">
        <v>156306</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191</v>
      </c>
      <c r="S15" s="626"/>
      <c r="T15" s="626"/>
      <c r="U15" s="626"/>
      <c r="V15" s="626"/>
      <c r="W15" s="626"/>
      <c r="X15" s="626"/>
      <c r="Y15" s="627"/>
      <c r="Z15" s="628">
        <v>0</v>
      </c>
      <c r="AA15" s="628"/>
      <c r="AB15" s="628"/>
      <c r="AC15" s="628"/>
      <c r="AD15" s="629">
        <v>191</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29157</v>
      </c>
      <c r="BH15" s="626"/>
      <c r="BI15" s="626"/>
      <c r="BJ15" s="626"/>
      <c r="BK15" s="626"/>
      <c r="BL15" s="626"/>
      <c r="BM15" s="626"/>
      <c r="BN15" s="627"/>
      <c r="BO15" s="628">
        <v>10.199999999999999</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980217</v>
      </c>
      <c r="CS15" s="626"/>
      <c r="CT15" s="626"/>
      <c r="CU15" s="626"/>
      <c r="CV15" s="626"/>
      <c r="CW15" s="626"/>
      <c r="CX15" s="626"/>
      <c r="CY15" s="627"/>
      <c r="CZ15" s="628">
        <v>17.8</v>
      </c>
      <c r="DA15" s="628"/>
      <c r="DB15" s="628"/>
      <c r="DC15" s="628"/>
      <c r="DD15" s="634">
        <v>564825</v>
      </c>
      <c r="DE15" s="626"/>
      <c r="DF15" s="626"/>
      <c r="DG15" s="626"/>
      <c r="DH15" s="626"/>
      <c r="DI15" s="626"/>
      <c r="DJ15" s="626"/>
      <c r="DK15" s="626"/>
      <c r="DL15" s="626"/>
      <c r="DM15" s="626"/>
      <c r="DN15" s="626"/>
      <c r="DO15" s="626"/>
      <c r="DP15" s="627"/>
      <c r="DQ15" s="634">
        <v>422593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2254513</v>
      </c>
      <c r="S16" s="626"/>
      <c r="T16" s="626"/>
      <c r="U16" s="626"/>
      <c r="V16" s="626"/>
      <c r="W16" s="626"/>
      <c r="X16" s="626"/>
      <c r="Y16" s="627"/>
      <c r="Z16" s="628">
        <v>40.6</v>
      </c>
      <c r="AA16" s="628"/>
      <c r="AB16" s="628"/>
      <c r="AC16" s="628"/>
      <c r="AD16" s="629">
        <v>1961932</v>
      </c>
      <c r="AE16" s="629"/>
      <c r="AF16" s="629"/>
      <c r="AG16" s="629"/>
      <c r="AH16" s="629"/>
      <c r="AI16" s="629"/>
      <c r="AJ16" s="629"/>
      <c r="AK16" s="629"/>
      <c r="AL16" s="630">
        <v>83.2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1961932</v>
      </c>
      <c r="S17" s="626"/>
      <c r="T17" s="626"/>
      <c r="U17" s="626"/>
      <c r="V17" s="626"/>
      <c r="W17" s="626"/>
      <c r="X17" s="626"/>
      <c r="Y17" s="627"/>
      <c r="Z17" s="628">
        <v>35.4</v>
      </c>
      <c r="AA17" s="628"/>
      <c r="AB17" s="628"/>
      <c r="AC17" s="628"/>
      <c r="AD17" s="629">
        <v>1961932</v>
      </c>
      <c r="AE17" s="629"/>
      <c r="AF17" s="629"/>
      <c r="AG17" s="629"/>
      <c r="AH17" s="629"/>
      <c r="AI17" s="629"/>
      <c r="AJ17" s="629"/>
      <c r="AK17" s="629"/>
      <c r="AL17" s="630">
        <v>83.2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635971</v>
      </c>
      <c r="CS17" s="626"/>
      <c r="CT17" s="626"/>
      <c r="CU17" s="626"/>
      <c r="CV17" s="626"/>
      <c r="CW17" s="626"/>
      <c r="CX17" s="626"/>
      <c r="CY17" s="627"/>
      <c r="CZ17" s="628">
        <v>11.6</v>
      </c>
      <c r="DA17" s="628"/>
      <c r="DB17" s="628"/>
      <c r="DC17" s="628"/>
      <c r="DD17" s="634" t="s">
        <v>111</v>
      </c>
      <c r="DE17" s="626"/>
      <c r="DF17" s="626"/>
      <c r="DG17" s="626"/>
      <c r="DH17" s="626"/>
      <c r="DI17" s="626"/>
      <c r="DJ17" s="626"/>
      <c r="DK17" s="626"/>
      <c r="DL17" s="626"/>
      <c r="DM17" s="626"/>
      <c r="DN17" s="626"/>
      <c r="DO17" s="626"/>
      <c r="DP17" s="627"/>
      <c r="DQ17" s="634">
        <v>613433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292581</v>
      </c>
      <c r="S18" s="626"/>
      <c r="T18" s="626"/>
      <c r="U18" s="626"/>
      <c r="V18" s="626"/>
      <c r="W18" s="626"/>
      <c r="X18" s="626"/>
      <c r="Y18" s="627"/>
      <c r="Z18" s="628">
        <v>5.3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1766</v>
      </c>
      <c r="BH19" s="626"/>
      <c r="BI19" s="626"/>
      <c r="BJ19" s="626"/>
      <c r="BK19" s="626"/>
      <c r="BL19" s="626"/>
      <c r="BM19" s="626"/>
      <c r="BN19" s="627"/>
      <c r="BO19" s="628">
        <v>0.6</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2630110</v>
      </c>
      <c r="S20" s="626"/>
      <c r="T20" s="626"/>
      <c r="U20" s="626"/>
      <c r="V20" s="626"/>
      <c r="W20" s="626"/>
      <c r="X20" s="626"/>
      <c r="Y20" s="627"/>
      <c r="Z20" s="628">
        <v>47.4</v>
      </c>
      <c r="AA20" s="628"/>
      <c r="AB20" s="628"/>
      <c r="AC20" s="628"/>
      <c r="AD20" s="629">
        <v>2337529</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1766</v>
      </c>
      <c r="BH20" s="626"/>
      <c r="BI20" s="626"/>
      <c r="BJ20" s="626"/>
      <c r="BK20" s="626"/>
      <c r="BL20" s="626"/>
      <c r="BM20" s="626"/>
      <c r="BN20" s="627"/>
      <c r="BO20" s="628">
        <v>0.6</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5499779</v>
      </c>
      <c r="CS20" s="626"/>
      <c r="CT20" s="626"/>
      <c r="CU20" s="626"/>
      <c r="CV20" s="626"/>
      <c r="CW20" s="626"/>
      <c r="CX20" s="626"/>
      <c r="CY20" s="627"/>
      <c r="CZ20" s="628">
        <v>100</v>
      </c>
      <c r="DA20" s="628"/>
      <c r="DB20" s="628"/>
      <c r="DC20" s="628"/>
      <c r="DD20" s="634">
        <v>944198</v>
      </c>
      <c r="DE20" s="626"/>
      <c r="DF20" s="626"/>
      <c r="DG20" s="626"/>
      <c r="DH20" s="626"/>
      <c r="DI20" s="626"/>
      <c r="DJ20" s="626"/>
      <c r="DK20" s="626"/>
      <c r="DL20" s="626"/>
      <c r="DM20" s="626"/>
      <c r="DN20" s="626"/>
      <c r="DO20" s="626"/>
      <c r="DP20" s="627"/>
      <c r="DQ20" s="634">
        <v>2959913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1766</v>
      </c>
      <c r="BH21" s="626"/>
      <c r="BI21" s="626"/>
      <c r="BJ21" s="626"/>
      <c r="BK21" s="626"/>
      <c r="BL21" s="626"/>
      <c r="BM21" s="626"/>
      <c r="BN21" s="627"/>
      <c r="BO21" s="628">
        <v>0.6</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29</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60486</v>
      </c>
      <c r="S23" s="626"/>
      <c r="T23" s="626"/>
      <c r="U23" s="626"/>
      <c r="V23" s="626"/>
      <c r="W23" s="626"/>
      <c r="X23" s="626"/>
      <c r="Y23" s="627"/>
      <c r="Z23" s="628">
        <v>1.1000000000000001</v>
      </c>
      <c r="AA23" s="628"/>
      <c r="AB23" s="628"/>
      <c r="AC23" s="628"/>
      <c r="AD23" s="629">
        <v>486</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90897</v>
      </c>
      <c r="S24" s="626"/>
      <c r="T24" s="626"/>
      <c r="U24" s="626"/>
      <c r="V24" s="626"/>
      <c r="W24" s="626"/>
      <c r="X24" s="626"/>
      <c r="Y24" s="627"/>
      <c r="Z24" s="628">
        <v>1.6</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1557657</v>
      </c>
      <c r="CS24" s="615"/>
      <c r="CT24" s="615"/>
      <c r="CU24" s="615"/>
      <c r="CV24" s="615"/>
      <c r="CW24" s="615"/>
      <c r="CX24" s="615"/>
      <c r="CY24" s="616"/>
      <c r="CZ24" s="652">
        <v>28.3</v>
      </c>
      <c r="DA24" s="653"/>
      <c r="DB24" s="653"/>
      <c r="DC24" s="654"/>
      <c r="DD24" s="651">
        <v>1338193</v>
      </c>
      <c r="DE24" s="615"/>
      <c r="DF24" s="615"/>
      <c r="DG24" s="615"/>
      <c r="DH24" s="615"/>
      <c r="DI24" s="615"/>
      <c r="DJ24" s="615"/>
      <c r="DK24" s="616"/>
      <c r="DL24" s="651">
        <v>1335482</v>
      </c>
      <c r="DM24" s="615"/>
      <c r="DN24" s="615"/>
      <c r="DO24" s="615"/>
      <c r="DP24" s="615"/>
      <c r="DQ24" s="615"/>
      <c r="DR24" s="615"/>
      <c r="DS24" s="615"/>
      <c r="DT24" s="615"/>
      <c r="DU24" s="615"/>
      <c r="DV24" s="616"/>
      <c r="DW24" s="619">
        <v>54.5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432063</v>
      </c>
      <c r="S25" s="626"/>
      <c r="T25" s="626"/>
      <c r="U25" s="626"/>
      <c r="V25" s="626"/>
      <c r="W25" s="626"/>
      <c r="X25" s="626"/>
      <c r="Y25" s="627"/>
      <c r="Z25" s="628">
        <v>7.8</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833577</v>
      </c>
      <c r="CS25" s="657"/>
      <c r="CT25" s="657"/>
      <c r="CU25" s="657"/>
      <c r="CV25" s="657"/>
      <c r="CW25" s="657"/>
      <c r="CX25" s="657"/>
      <c r="CY25" s="658"/>
      <c r="CZ25" s="659">
        <v>15.2</v>
      </c>
      <c r="DA25" s="660"/>
      <c r="DB25" s="660"/>
      <c r="DC25" s="661"/>
      <c r="DD25" s="634">
        <v>694100</v>
      </c>
      <c r="DE25" s="657"/>
      <c r="DF25" s="657"/>
      <c r="DG25" s="657"/>
      <c r="DH25" s="657"/>
      <c r="DI25" s="657"/>
      <c r="DJ25" s="657"/>
      <c r="DK25" s="658"/>
      <c r="DL25" s="634">
        <v>692353</v>
      </c>
      <c r="DM25" s="657"/>
      <c r="DN25" s="657"/>
      <c r="DO25" s="657"/>
      <c r="DP25" s="657"/>
      <c r="DQ25" s="657"/>
      <c r="DR25" s="657"/>
      <c r="DS25" s="657"/>
      <c r="DT25" s="657"/>
      <c r="DU25" s="657"/>
      <c r="DV25" s="658"/>
      <c r="DW25" s="630">
        <v>28.3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19061</v>
      </c>
      <c r="S26" s="626"/>
      <c r="T26" s="626"/>
      <c r="U26" s="626"/>
      <c r="V26" s="626"/>
      <c r="W26" s="626"/>
      <c r="X26" s="626"/>
      <c r="Y26" s="627"/>
      <c r="Z26" s="628">
        <v>0.3</v>
      </c>
      <c r="AA26" s="628"/>
      <c r="AB26" s="628"/>
      <c r="AC26" s="628"/>
      <c r="AD26" s="629">
        <v>19061</v>
      </c>
      <c r="AE26" s="629"/>
      <c r="AF26" s="629"/>
      <c r="AG26" s="629"/>
      <c r="AH26" s="629"/>
      <c r="AI26" s="629"/>
      <c r="AJ26" s="629"/>
      <c r="AK26" s="629"/>
      <c r="AL26" s="630">
        <v>0.8</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560964</v>
      </c>
      <c r="CS26" s="626"/>
      <c r="CT26" s="626"/>
      <c r="CU26" s="626"/>
      <c r="CV26" s="626"/>
      <c r="CW26" s="626"/>
      <c r="CX26" s="626"/>
      <c r="CY26" s="627"/>
      <c r="CZ26" s="659">
        <v>10.199999999999999</v>
      </c>
      <c r="DA26" s="660"/>
      <c r="DB26" s="660"/>
      <c r="DC26" s="661"/>
      <c r="DD26" s="634">
        <v>456044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248569</v>
      </c>
      <c r="S27" s="626"/>
      <c r="T27" s="626"/>
      <c r="U27" s="626"/>
      <c r="V27" s="626"/>
      <c r="W27" s="626"/>
      <c r="X27" s="626"/>
      <c r="Y27" s="627"/>
      <c r="Z27" s="628">
        <v>4.5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284618</v>
      </c>
      <c r="BH27" s="626"/>
      <c r="BI27" s="626"/>
      <c r="BJ27" s="626"/>
      <c r="BK27" s="626"/>
      <c r="BL27" s="626"/>
      <c r="BM27" s="626"/>
      <c r="BN27" s="627"/>
      <c r="BO27" s="628">
        <v>100</v>
      </c>
      <c r="BP27" s="628"/>
      <c r="BQ27" s="628"/>
      <c r="BR27" s="628"/>
      <c r="BS27" s="634">
        <v>2320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88109</v>
      </c>
      <c r="CS27" s="657"/>
      <c r="CT27" s="657"/>
      <c r="CU27" s="657"/>
      <c r="CV27" s="657"/>
      <c r="CW27" s="657"/>
      <c r="CX27" s="657"/>
      <c r="CY27" s="658"/>
      <c r="CZ27" s="659">
        <v>1.6</v>
      </c>
      <c r="DA27" s="660"/>
      <c r="DB27" s="660"/>
      <c r="DC27" s="661"/>
      <c r="DD27" s="634">
        <v>30660</v>
      </c>
      <c r="DE27" s="657"/>
      <c r="DF27" s="657"/>
      <c r="DG27" s="657"/>
      <c r="DH27" s="657"/>
      <c r="DI27" s="657"/>
      <c r="DJ27" s="657"/>
      <c r="DK27" s="658"/>
      <c r="DL27" s="634">
        <v>29696</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41914</v>
      </c>
      <c r="S28" s="626"/>
      <c r="T28" s="626"/>
      <c r="U28" s="626"/>
      <c r="V28" s="626"/>
      <c r="W28" s="626"/>
      <c r="X28" s="626"/>
      <c r="Y28" s="627"/>
      <c r="Z28" s="628">
        <v>0.8</v>
      </c>
      <c r="AA28" s="628"/>
      <c r="AB28" s="628"/>
      <c r="AC28" s="628"/>
      <c r="AD28" s="629">
        <v>1879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635971</v>
      </c>
      <c r="CS28" s="626"/>
      <c r="CT28" s="626"/>
      <c r="CU28" s="626"/>
      <c r="CV28" s="626"/>
      <c r="CW28" s="626"/>
      <c r="CX28" s="626"/>
      <c r="CY28" s="627"/>
      <c r="CZ28" s="659">
        <v>11.6</v>
      </c>
      <c r="DA28" s="660"/>
      <c r="DB28" s="660"/>
      <c r="DC28" s="661"/>
      <c r="DD28" s="634">
        <v>613433</v>
      </c>
      <c r="DE28" s="626"/>
      <c r="DF28" s="626"/>
      <c r="DG28" s="626"/>
      <c r="DH28" s="626"/>
      <c r="DI28" s="626"/>
      <c r="DJ28" s="626"/>
      <c r="DK28" s="627"/>
      <c r="DL28" s="634">
        <v>613433</v>
      </c>
      <c r="DM28" s="626"/>
      <c r="DN28" s="626"/>
      <c r="DO28" s="626"/>
      <c r="DP28" s="626"/>
      <c r="DQ28" s="626"/>
      <c r="DR28" s="626"/>
      <c r="DS28" s="626"/>
      <c r="DT28" s="626"/>
      <c r="DU28" s="626"/>
      <c r="DV28" s="627"/>
      <c r="DW28" s="630">
        <v>25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66610</v>
      </c>
      <c r="S29" s="626"/>
      <c r="T29" s="626"/>
      <c r="U29" s="626"/>
      <c r="V29" s="626"/>
      <c r="W29" s="626"/>
      <c r="X29" s="626"/>
      <c r="Y29" s="627"/>
      <c r="Z29" s="628">
        <v>1.2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634761</v>
      </c>
      <c r="CS29" s="657"/>
      <c r="CT29" s="657"/>
      <c r="CU29" s="657"/>
      <c r="CV29" s="657"/>
      <c r="CW29" s="657"/>
      <c r="CX29" s="657"/>
      <c r="CY29" s="658"/>
      <c r="CZ29" s="659">
        <v>11.5</v>
      </c>
      <c r="DA29" s="660"/>
      <c r="DB29" s="660"/>
      <c r="DC29" s="661"/>
      <c r="DD29" s="634">
        <v>612223</v>
      </c>
      <c r="DE29" s="657"/>
      <c r="DF29" s="657"/>
      <c r="DG29" s="657"/>
      <c r="DH29" s="657"/>
      <c r="DI29" s="657"/>
      <c r="DJ29" s="657"/>
      <c r="DK29" s="658"/>
      <c r="DL29" s="634">
        <v>612223</v>
      </c>
      <c r="DM29" s="657"/>
      <c r="DN29" s="657"/>
      <c r="DO29" s="657"/>
      <c r="DP29" s="657"/>
      <c r="DQ29" s="657"/>
      <c r="DR29" s="657"/>
      <c r="DS29" s="657"/>
      <c r="DT29" s="657"/>
      <c r="DU29" s="657"/>
      <c r="DV29" s="658"/>
      <c r="DW29" s="630">
        <v>25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12060</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87.2</v>
      </c>
      <c r="BN30" s="684"/>
      <c r="BO30" s="684"/>
      <c r="BP30" s="684"/>
      <c r="BQ30" s="685"/>
      <c r="BR30" s="683">
        <v>99.1</v>
      </c>
      <c r="BS30" s="684"/>
      <c r="BT30" s="684"/>
      <c r="BU30" s="684"/>
      <c r="BV30" s="684"/>
      <c r="BW30" s="684"/>
      <c r="BX30" s="620">
        <v>87</v>
      </c>
      <c r="BY30" s="684"/>
      <c r="BZ30" s="684"/>
      <c r="CA30" s="684"/>
      <c r="CB30" s="685"/>
      <c r="CD30" s="688"/>
      <c r="CE30" s="689"/>
      <c r="CF30" s="639" t="s">
        <v>291</v>
      </c>
      <c r="CG30" s="640"/>
      <c r="CH30" s="640"/>
      <c r="CI30" s="640"/>
      <c r="CJ30" s="640"/>
      <c r="CK30" s="640"/>
      <c r="CL30" s="640"/>
      <c r="CM30" s="640"/>
      <c r="CN30" s="640"/>
      <c r="CO30" s="640"/>
      <c r="CP30" s="640"/>
      <c r="CQ30" s="641"/>
      <c r="CR30" s="625">
        <v>595087</v>
      </c>
      <c r="CS30" s="626"/>
      <c r="CT30" s="626"/>
      <c r="CU30" s="626"/>
      <c r="CV30" s="626"/>
      <c r="CW30" s="626"/>
      <c r="CX30" s="626"/>
      <c r="CY30" s="627"/>
      <c r="CZ30" s="659">
        <v>10.8</v>
      </c>
      <c r="DA30" s="660"/>
      <c r="DB30" s="660"/>
      <c r="DC30" s="661"/>
      <c r="DD30" s="634">
        <v>572549</v>
      </c>
      <c r="DE30" s="626"/>
      <c r="DF30" s="626"/>
      <c r="DG30" s="626"/>
      <c r="DH30" s="626"/>
      <c r="DI30" s="626"/>
      <c r="DJ30" s="626"/>
      <c r="DK30" s="627"/>
      <c r="DL30" s="634">
        <v>572549</v>
      </c>
      <c r="DM30" s="626"/>
      <c r="DN30" s="626"/>
      <c r="DO30" s="626"/>
      <c r="DP30" s="626"/>
      <c r="DQ30" s="626"/>
      <c r="DR30" s="626"/>
      <c r="DS30" s="626"/>
      <c r="DT30" s="626"/>
      <c r="DU30" s="626"/>
      <c r="DV30" s="627"/>
      <c r="DW30" s="630">
        <v>23.4</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71315</v>
      </c>
      <c r="S31" s="626"/>
      <c r="T31" s="626"/>
      <c r="U31" s="626"/>
      <c r="V31" s="626"/>
      <c r="W31" s="626"/>
      <c r="X31" s="626"/>
      <c r="Y31" s="627"/>
      <c r="Z31" s="628">
        <v>1.3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89</v>
      </c>
      <c r="BN31" s="681"/>
      <c r="BO31" s="681"/>
      <c r="BP31" s="681"/>
      <c r="BQ31" s="682"/>
      <c r="BR31" s="680">
        <v>99.3</v>
      </c>
      <c r="BS31" s="657"/>
      <c r="BT31" s="657"/>
      <c r="BU31" s="657"/>
      <c r="BV31" s="657"/>
      <c r="BW31" s="657"/>
      <c r="BX31" s="631">
        <v>88.6</v>
      </c>
      <c r="BY31" s="681"/>
      <c r="BZ31" s="681"/>
      <c r="CA31" s="681"/>
      <c r="CB31" s="682"/>
      <c r="CD31" s="688"/>
      <c r="CE31" s="689"/>
      <c r="CF31" s="639" t="s">
        <v>295</v>
      </c>
      <c r="CG31" s="640"/>
      <c r="CH31" s="640"/>
      <c r="CI31" s="640"/>
      <c r="CJ31" s="640"/>
      <c r="CK31" s="640"/>
      <c r="CL31" s="640"/>
      <c r="CM31" s="640"/>
      <c r="CN31" s="640"/>
      <c r="CO31" s="640"/>
      <c r="CP31" s="640"/>
      <c r="CQ31" s="641"/>
      <c r="CR31" s="625">
        <v>39674</v>
      </c>
      <c r="CS31" s="657"/>
      <c r="CT31" s="657"/>
      <c r="CU31" s="657"/>
      <c r="CV31" s="657"/>
      <c r="CW31" s="657"/>
      <c r="CX31" s="657"/>
      <c r="CY31" s="658"/>
      <c r="CZ31" s="659">
        <v>0.7</v>
      </c>
      <c r="DA31" s="660"/>
      <c r="DB31" s="660"/>
      <c r="DC31" s="661"/>
      <c r="DD31" s="634">
        <v>39674</v>
      </c>
      <c r="DE31" s="657"/>
      <c r="DF31" s="657"/>
      <c r="DG31" s="657"/>
      <c r="DH31" s="657"/>
      <c r="DI31" s="657"/>
      <c r="DJ31" s="657"/>
      <c r="DK31" s="658"/>
      <c r="DL31" s="634">
        <v>39674</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123714</v>
      </c>
      <c r="S32" s="626"/>
      <c r="T32" s="626"/>
      <c r="U32" s="626"/>
      <c r="V32" s="626"/>
      <c r="W32" s="626"/>
      <c r="X32" s="626"/>
      <c r="Y32" s="627"/>
      <c r="Z32" s="628">
        <v>2.2000000000000002</v>
      </c>
      <c r="AA32" s="628"/>
      <c r="AB32" s="628"/>
      <c r="AC32" s="628"/>
      <c r="AD32" s="629">
        <v>115</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80</v>
      </c>
      <c r="BN32" s="693"/>
      <c r="BO32" s="693"/>
      <c r="BP32" s="693"/>
      <c r="BQ32" s="695"/>
      <c r="BR32" s="692">
        <v>98.4</v>
      </c>
      <c r="BS32" s="693"/>
      <c r="BT32" s="693"/>
      <c r="BU32" s="693"/>
      <c r="BV32" s="693"/>
      <c r="BW32" s="693"/>
      <c r="BX32" s="694">
        <v>80</v>
      </c>
      <c r="BY32" s="693"/>
      <c r="BZ32" s="693"/>
      <c r="CA32" s="693"/>
      <c r="CB32" s="695"/>
      <c r="CD32" s="690"/>
      <c r="CE32" s="691"/>
      <c r="CF32" s="639" t="s">
        <v>298</v>
      </c>
      <c r="CG32" s="640"/>
      <c r="CH32" s="640"/>
      <c r="CI32" s="640"/>
      <c r="CJ32" s="640"/>
      <c r="CK32" s="640"/>
      <c r="CL32" s="640"/>
      <c r="CM32" s="640"/>
      <c r="CN32" s="640"/>
      <c r="CO32" s="640"/>
      <c r="CP32" s="640"/>
      <c r="CQ32" s="641"/>
      <c r="CR32" s="625">
        <v>1210</v>
      </c>
      <c r="CS32" s="626"/>
      <c r="CT32" s="626"/>
      <c r="CU32" s="626"/>
      <c r="CV32" s="626"/>
      <c r="CW32" s="626"/>
      <c r="CX32" s="626"/>
      <c r="CY32" s="627"/>
      <c r="CZ32" s="659">
        <v>0</v>
      </c>
      <c r="DA32" s="660"/>
      <c r="DB32" s="660"/>
      <c r="DC32" s="661"/>
      <c r="DD32" s="634">
        <v>1210</v>
      </c>
      <c r="DE32" s="626"/>
      <c r="DF32" s="626"/>
      <c r="DG32" s="626"/>
      <c r="DH32" s="626"/>
      <c r="DI32" s="626"/>
      <c r="DJ32" s="626"/>
      <c r="DK32" s="627"/>
      <c r="DL32" s="634">
        <v>1210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1752992</v>
      </c>
      <c r="S33" s="626"/>
      <c r="T33" s="626"/>
      <c r="U33" s="626"/>
      <c r="V33" s="626"/>
      <c r="W33" s="626"/>
      <c r="X33" s="626"/>
      <c r="Y33" s="627"/>
      <c r="Z33" s="628">
        <v>31.6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2997924</v>
      </c>
      <c r="CS33" s="657"/>
      <c r="CT33" s="657"/>
      <c r="CU33" s="657"/>
      <c r="CV33" s="657"/>
      <c r="CW33" s="657"/>
      <c r="CX33" s="657"/>
      <c r="CY33" s="658"/>
      <c r="CZ33" s="659">
        <v>54.5</v>
      </c>
      <c r="DA33" s="660"/>
      <c r="DB33" s="660"/>
      <c r="DC33" s="661"/>
      <c r="DD33" s="634">
        <v>1541271</v>
      </c>
      <c r="DE33" s="657"/>
      <c r="DF33" s="657"/>
      <c r="DG33" s="657"/>
      <c r="DH33" s="657"/>
      <c r="DI33" s="657"/>
      <c r="DJ33" s="657"/>
      <c r="DK33" s="658"/>
      <c r="DL33" s="634">
        <v>788688</v>
      </c>
      <c r="DM33" s="657"/>
      <c r="DN33" s="657"/>
      <c r="DO33" s="657"/>
      <c r="DP33" s="657"/>
      <c r="DQ33" s="657"/>
      <c r="DR33" s="657"/>
      <c r="DS33" s="657"/>
      <c r="DT33" s="657"/>
      <c r="DU33" s="657"/>
      <c r="DV33" s="658"/>
      <c r="DW33" s="630">
        <v>32.200000000000003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838188</v>
      </c>
      <c r="CS34" s="626"/>
      <c r="CT34" s="626"/>
      <c r="CU34" s="626"/>
      <c r="CV34" s="626"/>
      <c r="CW34" s="626"/>
      <c r="CX34" s="626"/>
      <c r="CY34" s="627"/>
      <c r="CZ34" s="659">
        <v>15.2</v>
      </c>
      <c r="DA34" s="660"/>
      <c r="DB34" s="660"/>
      <c r="DC34" s="661"/>
      <c r="DD34" s="634">
        <v>592217</v>
      </c>
      <c r="DE34" s="626"/>
      <c r="DF34" s="626"/>
      <c r="DG34" s="626"/>
      <c r="DH34" s="626"/>
      <c r="DI34" s="626"/>
      <c r="DJ34" s="626"/>
      <c r="DK34" s="627"/>
      <c r="DL34" s="634">
        <v>295797</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91192</v>
      </c>
      <c r="S35" s="626"/>
      <c r="T35" s="626"/>
      <c r="U35" s="626"/>
      <c r="V35" s="626"/>
      <c r="W35" s="626"/>
      <c r="X35" s="626"/>
      <c r="Y35" s="627"/>
      <c r="Z35" s="628">
        <v>1.6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553115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8355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45134</v>
      </c>
      <c r="CS35" s="657"/>
      <c r="CT35" s="657"/>
      <c r="CU35" s="657"/>
      <c r="CV35" s="657"/>
      <c r="CW35" s="657"/>
      <c r="CX35" s="657"/>
      <c r="CY35" s="658"/>
      <c r="CZ35" s="659">
        <v>0.8</v>
      </c>
      <c r="DA35" s="660"/>
      <c r="DB35" s="660"/>
      <c r="DC35" s="661"/>
      <c r="DD35" s="634">
        <v>25831</v>
      </c>
      <c r="DE35" s="657"/>
      <c r="DF35" s="657"/>
      <c r="DG35" s="657"/>
      <c r="DH35" s="657"/>
      <c r="DI35" s="657"/>
      <c r="DJ35" s="657"/>
      <c r="DK35" s="658"/>
      <c r="DL35" s="634">
        <v>25831</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5549820</v>
      </c>
      <c r="S36" s="698"/>
      <c r="T36" s="698"/>
      <c r="U36" s="698"/>
      <c r="V36" s="698"/>
      <c r="W36" s="698"/>
      <c r="X36" s="698"/>
      <c r="Y36" s="699"/>
      <c r="Z36" s="700">
        <v>100</v>
      </c>
      <c r="AA36" s="700"/>
      <c r="AB36" s="700"/>
      <c r="AC36" s="700"/>
      <c r="AD36" s="701">
        <v>2359070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274401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728717</v>
      </c>
      <c r="CS36" s="626"/>
      <c r="CT36" s="626"/>
      <c r="CU36" s="626"/>
      <c r="CV36" s="626"/>
      <c r="CW36" s="626"/>
      <c r="CX36" s="626"/>
      <c r="CY36" s="627"/>
      <c r="CZ36" s="659">
        <v>13.2</v>
      </c>
      <c r="DA36" s="660"/>
      <c r="DB36" s="660"/>
      <c r="DC36" s="661"/>
      <c r="DD36" s="634">
        <v>570532</v>
      </c>
      <c r="DE36" s="626"/>
      <c r="DF36" s="626"/>
      <c r="DG36" s="626"/>
      <c r="DH36" s="626"/>
      <c r="DI36" s="626"/>
      <c r="DJ36" s="626"/>
      <c r="DK36" s="627"/>
      <c r="DL36" s="634">
        <v>291831</v>
      </c>
      <c r="DM36" s="626"/>
      <c r="DN36" s="626"/>
      <c r="DO36" s="626"/>
      <c r="DP36" s="626"/>
      <c r="DQ36" s="626"/>
      <c r="DR36" s="626"/>
      <c r="DS36" s="626"/>
      <c r="DT36" s="626"/>
      <c r="DU36" s="626"/>
      <c r="DV36" s="627"/>
      <c r="DW36" s="630">
        <v>11.9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104200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487</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160526</v>
      </c>
      <c r="CS37" s="657"/>
      <c r="CT37" s="657"/>
      <c r="CU37" s="657"/>
      <c r="CV37" s="657"/>
      <c r="CW37" s="657"/>
      <c r="CX37" s="657"/>
      <c r="CY37" s="658"/>
      <c r="CZ37" s="659">
        <v>2.9</v>
      </c>
      <c r="DA37" s="660"/>
      <c r="DB37" s="660"/>
      <c r="DC37" s="661"/>
      <c r="DD37" s="634">
        <v>160058</v>
      </c>
      <c r="DE37" s="657"/>
      <c r="DF37" s="657"/>
      <c r="DG37" s="657"/>
      <c r="DH37" s="657"/>
      <c r="DI37" s="657"/>
      <c r="DJ37" s="657"/>
      <c r="DK37" s="658"/>
      <c r="DL37" s="634">
        <v>148639</v>
      </c>
      <c r="DM37" s="657"/>
      <c r="DN37" s="657"/>
      <c r="DO37" s="657"/>
      <c r="DP37" s="657"/>
      <c r="DQ37" s="657"/>
      <c r="DR37" s="657"/>
      <c r="DS37" s="657"/>
      <c r="DT37" s="657"/>
      <c r="DU37" s="657"/>
      <c r="DV37" s="658"/>
      <c r="DW37" s="630">
        <v>6.1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14050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772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278714</v>
      </c>
      <c r="CS38" s="626"/>
      <c r="CT38" s="626"/>
      <c r="CU38" s="626"/>
      <c r="CV38" s="626"/>
      <c r="CW38" s="626"/>
      <c r="CX38" s="626"/>
      <c r="CY38" s="627"/>
      <c r="CZ38" s="659">
        <v>5.0999999999999996</v>
      </c>
      <c r="DA38" s="660"/>
      <c r="DB38" s="660"/>
      <c r="DC38" s="661"/>
      <c r="DD38" s="634">
        <v>249200</v>
      </c>
      <c r="DE38" s="626"/>
      <c r="DF38" s="626"/>
      <c r="DG38" s="626"/>
      <c r="DH38" s="626"/>
      <c r="DI38" s="626"/>
      <c r="DJ38" s="626"/>
      <c r="DK38" s="627"/>
      <c r="DL38" s="634">
        <v>175229</v>
      </c>
      <c r="DM38" s="626"/>
      <c r="DN38" s="626"/>
      <c r="DO38" s="626"/>
      <c r="DP38" s="626"/>
      <c r="DQ38" s="626"/>
      <c r="DR38" s="626"/>
      <c r="DS38" s="626"/>
      <c r="DT38" s="626"/>
      <c r="DU38" s="626"/>
      <c r="DV38" s="627"/>
      <c r="DW38" s="630">
        <v>7.2</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101392</v>
      </c>
      <c r="CS39" s="657"/>
      <c r="CT39" s="657"/>
      <c r="CU39" s="657"/>
      <c r="CV39" s="657"/>
      <c r="CW39" s="657"/>
      <c r="CX39" s="657"/>
      <c r="CY39" s="658"/>
      <c r="CZ39" s="659">
        <v>1.8</v>
      </c>
      <c r="DA39" s="660"/>
      <c r="DB39" s="660"/>
      <c r="DC39" s="661"/>
      <c r="DD39" s="634">
        <v>100262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45280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1005779</v>
      </c>
      <c r="CS40" s="626"/>
      <c r="CT40" s="626"/>
      <c r="CU40" s="626"/>
      <c r="CV40" s="626"/>
      <c r="CW40" s="626"/>
      <c r="CX40" s="626"/>
      <c r="CY40" s="627"/>
      <c r="CZ40" s="659">
        <v>18.3</v>
      </c>
      <c r="DA40" s="660"/>
      <c r="DB40" s="660"/>
      <c r="DC40" s="661"/>
      <c r="DD40" s="634">
        <v>3229</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115184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944198</v>
      </c>
      <c r="CS42" s="626"/>
      <c r="CT42" s="626"/>
      <c r="CU42" s="626"/>
      <c r="CV42" s="626"/>
      <c r="CW42" s="626"/>
      <c r="CX42" s="626"/>
      <c r="CY42" s="627"/>
      <c r="CZ42" s="659">
        <v>17.2</v>
      </c>
      <c r="DA42" s="708"/>
      <c r="DB42" s="708"/>
      <c r="DC42" s="709"/>
      <c r="DD42" s="634">
        <v>80449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944198</v>
      </c>
      <c r="CS44" s="626"/>
      <c r="CT44" s="626"/>
      <c r="CU44" s="626"/>
      <c r="CV44" s="626"/>
      <c r="CW44" s="626"/>
      <c r="CX44" s="626"/>
      <c r="CY44" s="627"/>
      <c r="CZ44" s="659">
        <v>17.2</v>
      </c>
      <c r="DA44" s="708"/>
      <c r="DB44" s="708"/>
      <c r="DC44" s="709"/>
      <c r="DD44" s="634">
        <v>80449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494817</v>
      </c>
      <c r="CS45" s="657"/>
      <c r="CT45" s="657"/>
      <c r="CU45" s="657"/>
      <c r="CV45" s="657"/>
      <c r="CW45" s="657"/>
      <c r="CX45" s="657"/>
      <c r="CY45" s="658"/>
      <c r="CZ45" s="659">
        <v>9</v>
      </c>
      <c r="DA45" s="660"/>
      <c r="DB45" s="660"/>
      <c r="DC45" s="661"/>
      <c r="DD45" s="634">
        <v>2477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372035</v>
      </c>
      <c r="CS46" s="626"/>
      <c r="CT46" s="626"/>
      <c r="CU46" s="626"/>
      <c r="CV46" s="626"/>
      <c r="CW46" s="626"/>
      <c r="CX46" s="626"/>
      <c r="CY46" s="627"/>
      <c r="CZ46" s="659">
        <v>6.8</v>
      </c>
      <c r="DA46" s="708"/>
      <c r="DB46" s="708"/>
      <c r="DC46" s="709"/>
      <c r="DD46" s="634">
        <v>76626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5499779</v>
      </c>
      <c r="CS49" s="693"/>
      <c r="CT49" s="693"/>
      <c r="CU49" s="693"/>
      <c r="CV49" s="693"/>
      <c r="CW49" s="693"/>
      <c r="CX49" s="693"/>
      <c r="CY49" s="720"/>
      <c r="CZ49" s="721">
        <v>100</v>
      </c>
      <c r="DA49" s="722"/>
      <c r="DB49" s="722"/>
      <c r="DC49" s="723"/>
      <c r="DD49" s="724">
        <v>2959913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9" zoomScale="70" zoomScaleNormal="25" zoomScaleSheetLayoutView="70" workbookViewId="0">
      <selection activeCell="AU76" sqref="AU76:AY7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5439</v>
      </c>
      <c r="R7" s="755"/>
      <c r="S7" s="755"/>
      <c r="T7" s="755"/>
      <c r="U7" s="755"/>
      <c r="V7" s="755">
        <v>5389</v>
      </c>
      <c r="W7" s="755"/>
      <c r="X7" s="755"/>
      <c r="Y7" s="755"/>
      <c r="Z7" s="755"/>
      <c r="AA7" s="755">
        <v>50</v>
      </c>
      <c r="AB7" s="755"/>
      <c r="AC7" s="755"/>
      <c r="AD7" s="755"/>
      <c r="AE7" s="756"/>
      <c r="AF7" s="757">
        <v>39</v>
      </c>
      <c r="AG7" s="758"/>
      <c r="AH7" s="758"/>
      <c r="AI7" s="758"/>
      <c r="AJ7" s="759"/>
      <c r="AK7" s="794">
        <v>1</v>
      </c>
      <c r="AL7" s="795"/>
      <c r="AM7" s="795"/>
      <c r="AN7" s="795"/>
      <c r="AO7" s="795"/>
      <c r="AP7" s="795">
        <v>5393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52</v>
      </c>
      <c r="R8" s="779"/>
      <c r="S8" s="779"/>
      <c r="T8" s="779"/>
      <c r="U8" s="779"/>
      <c r="V8" s="779">
        <v>52</v>
      </c>
      <c r="W8" s="779"/>
      <c r="X8" s="779"/>
      <c r="Y8" s="779"/>
      <c r="Z8" s="779"/>
      <c r="AA8" s="779">
        <v>0</v>
      </c>
      <c r="AB8" s="779"/>
      <c r="AC8" s="779"/>
      <c r="AD8" s="779"/>
      <c r="AE8" s="780"/>
      <c r="AF8" s="781">
        <v>0</v>
      </c>
      <c r="AG8" s="782"/>
      <c r="AH8" s="782"/>
      <c r="AI8" s="782"/>
      <c r="AJ8" s="783"/>
      <c r="AK8" s="784">
        <v>43</v>
      </c>
      <c r="AL8" s="785"/>
      <c r="AM8" s="785"/>
      <c r="AN8" s="785"/>
      <c r="AO8" s="785"/>
      <c r="AP8" s="785">
        <v>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83</v>
      </c>
      <c r="R9" s="779"/>
      <c r="S9" s="779"/>
      <c r="T9" s="779"/>
      <c r="U9" s="779"/>
      <c r="V9" s="779">
        <v>83</v>
      </c>
      <c r="W9" s="779"/>
      <c r="X9" s="779"/>
      <c r="Y9" s="779"/>
      <c r="Z9" s="779"/>
      <c r="AA9" s="779">
        <v>0</v>
      </c>
      <c r="AB9" s="779"/>
      <c r="AC9" s="779"/>
      <c r="AD9" s="779"/>
      <c r="AE9" s="780"/>
      <c r="AF9" s="781">
        <v>0</v>
      </c>
      <c r="AG9" s="782"/>
      <c r="AH9" s="782"/>
      <c r="AI9" s="782"/>
      <c r="AJ9" s="783"/>
      <c r="AK9" s="784">
        <v>8</v>
      </c>
      <c r="AL9" s="785"/>
      <c r="AM9" s="785"/>
      <c r="AN9" s="785"/>
      <c r="AO9" s="785"/>
      <c r="AP9" s="785" t="s">
        <v>484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39</v>
      </c>
      <c r="R10" s="779"/>
      <c r="S10" s="779"/>
      <c r="T10" s="779"/>
      <c r="U10" s="779"/>
      <c r="V10" s="779">
        <v>39</v>
      </c>
      <c r="W10" s="779"/>
      <c r="X10" s="779"/>
      <c r="Y10" s="779"/>
      <c r="Z10" s="779"/>
      <c r="AA10" s="779">
        <v>0</v>
      </c>
      <c r="AB10" s="779"/>
      <c r="AC10" s="779"/>
      <c r="AD10" s="779"/>
      <c r="AE10" s="780"/>
      <c r="AF10" s="781" t="s">
        <v>111</v>
      </c>
      <c r="AG10" s="782"/>
      <c r="AH10" s="782"/>
      <c r="AI10" s="782"/>
      <c r="AJ10" s="783"/>
      <c r="AK10" s="784">
        <v>12</v>
      </c>
      <c r="AL10" s="785"/>
      <c r="AM10" s="785"/>
      <c r="AN10" s="785"/>
      <c r="AO10" s="785"/>
      <c r="AP10" s="785" t="s">
        <v>484</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40</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488</v>
      </c>
      <c r="R28" s="843"/>
      <c r="S28" s="843"/>
      <c r="T28" s="843"/>
      <c r="U28" s="843"/>
      <c r="V28" s="843">
        <v>480</v>
      </c>
      <c r="W28" s="843"/>
      <c r="X28" s="843"/>
      <c r="Y28" s="843"/>
      <c r="Z28" s="843"/>
      <c r="AA28" s="843">
        <v>8</v>
      </c>
      <c r="AB28" s="843"/>
      <c r="AC28" s="843"/>
      <c r="AD28" s="843"/>
      <c r="AE28" s="844"/>
      <c r="AF28" s="845">
        <v>8</v>
      </c>
      <c r="AG28" s="843"/>
      <c r="AH28" s="843"/>
      <c r="AI28" s="843"/>
      <c r="AJ28" s="846"/>
      <c r="AK28" s="847">
        <v>45</v>
      </c>
      <c r="AL28" s="838"/>
      <c r="AM28" s="838"/>
      <c r="AN28" s="838"/>
      <c r="AO28" s="838"/>
      <c r="AP28" s="838" t="s">
        <v>484</v>
      </c>
      <c r="AQ28" s="838"/>
      <c r="AR28" s="838"/>
      <c r="AS28" s="838"/>
      <c r="AT28" s="838"/>
      <c r="AU28" s="838" t="s">
        <v>484</v>
      </c>
      <c r="AV28" s="838"/>
      <c r="AW28" s="838"/>
      <c r="AX28" s="838"/>
      <c r="AY28" s="838"/>
      <c r="AZ28" s="839" t="s">
        <v>484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26</v>
      </c>
      <c r="R29" s="779"/>
      <c r="S29" s="779"/>
      <c r="T29" s="779"/>
      <c r="U29" s="779"/>
      <c r="V29" s="779">
        <v>24</v>
      </c>
      <c r="W29" s="779"/>
      <c r="X29" s="779"/>
      <c r="Y29" s="779"/>
      <c r="Z29" s="779"/>
      <c r="AA29" s="779">
        <v>2</v>
      </c>
      <c r="AB29" s="779"/>
      <c r="AC29" s="779"/>
      <c r="AD29" s="779"/>
      <c r="AE29" s="780"/>
      <c r="AF29" s="781">
        <v>2</v>
      </c>
      <c r="AG29" s="782"/>
      <c r="AH29" s="782"/>
      <c r="AI29" s="782"/>
      <c r="AJ29" s="783"/>
      <c r="AK29" s="850" t="s">
        <v>484</v>
      </c>
      <c r="AL29" s="851"/>
      <c r="AM29" s="851"/>
      <c r="AN29" s="851"/>
      <c r="AO29" s="851"/>
      <c r="AP29" s="851" t="s">
        <v>484</v>
      </c>
      <c r="AQ29" s="851"/>
      <c r="AR29" s="851"/>
      <c r="AS29" s="851"/>
      <c r="AT29" s="851"/>
      <c r="AU29" s="851" t="s">
        <v>484</v>
      </c>
      <c r="AV29" s="851"/>
      <c r="AW29" s="851"/>
      <c r="AX29" s="851"/>
      <c r="AY29" s="851"/>
      <c r="AZ29" s="852" t="s">
        <v>484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247</v>
      </c>
      <c r="R30" s="779"/>
      <c r="S30" s="779"/>
      <c r="T30" s="779"/>
      <c r="U30" s="779"/>
      <c r="V30" s="779">
        <v>244</v>
      </c>
      <c r="W30" s="779"/>
      <c r="X30" s="779"/>
      <c r="Y30" s="779"/>
      <c r="Z30" s="779"/>
      <c r="AA30" s="779">
        <v>3</v>
      </c>
      <c r="AB30" s="779"/>
      <c r="AC30" s="779"/>
      <c r="AD30" s="779"/>
      <c r="AE30" s="780"/>
      <c r="AF30" s="781">
        <v>3</v>
      </c>
      <c r="AG30" s="782"/>
      <c r="AH30" s="782"/>
      <c r="AI30" s="782"/>
      <c r="AJ30" s="783"/>
      <c r="AK30" s="850">
        <v>45</v>
      </c>
      <c r="AL30" s="851"/>
      <c r="AM30" s="851"/>
      <c r="AN30" s="851"/>
      <c r="AO30" s="851"/>
      <c r="AP30" s="851" t="s">
        <v>484</v>
      </c>
      <c r="AQ30" s="851"/>
      <c r="AR30" s="851"/>
      <c r="AS30" s="851"/>
      <c r="AT30" s="851"/>
      <c r="AU30" s="851" t="s">
        <v>484</v>
      </c>
      <c r="AV30" s="851"/>
      <c r="AW30" s="851"/>
      <c r="AX30" s="851"/>
      <c r="AY30" s="851"/>
      <c r="AZ30" s="852" t="s">
        <v>484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36</v>
      </c>
      <c r="R31" s="779"/>
      <c r="S31" s="779"/>
      <c r="T31" s="779"/>
      <c r="U31" s="779"/>
      <c r="V31" s="779">
        <v>36</v>
      </c>
      <c r="W31" s="779"/>
      <c r="X31" s="779"/>
      <c r="Y31" s="779"/>
      <c r="Z31" s="779"/>
      <c r="AA31" s="779">
        <v>0</v>
      </c>
      <c r="AB31" s="779"/>
      <c r="AC31" s="779"/>
      <c r="AD31" s="779"/>
      <c r="AE31" s="780"/>
      <c r="AF31" s="781">
        <v>0</v>
      </c>
      <c r="AG31" s="782"/>
      <c r="AH31" s="782"/>
      <c r="AI31" s="782"/>
      <c r="AJ31" s="783"/>
      <c r="AK31" s="850">
        <v>17</v>
      </c>
      <c r="AL31" s="851"/>
      <c r="AM31" s="851"/>
      <c r="AN31" s="851"/>
      <c r="AO31" s="851"/>
      <c r="AP31" s="851" t="s">
        <v>484</v>
      </c>
      <c r="AQ31" s="851"/>
      <c r="AR31" s="851"/>
      <c r="AS31" s="851"/>
      <c r="AT31" s="851"/>
      <c r="AU31" s="851" t="s">
        <v>484</v>
      </c>
      <c r="AV31" s="851"/>
      <c r="AW31" s="851"/>
      <c r="AX31" s="851"/>
      <c r="AY31" s="851"/>
      <c r="AZ31" s="852" t="s">
        <v>484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17</v>
      </c>
      <c r="R32" s="779"/>
      <c r="S32" s="779"/>
      <c r="T32" s="779"/>
      <c r="U32" s="779"/>
      <c r="V32" s="779">
        <v>17</v>
      </c>
      <c r="W32" s="779"/>
      <c r="X32" s="779"/>
      <c r="Y32" s="779"/>
      <c r="Z32" s="779"/>
      <c r="AA32" s="779">
        <v>0</v>
      </c>
      <c r="AB32" s="779"/>
      <c r="AC32" s="779"/>
      <c r="AD32" s="779"/>
      <c r="AE32" s="780"/>
      <c r="AF32" s="781" t="s">
        <v>111</v>
      </c>
      <c r="AG32" s="782"/>
      <c r="AH32" s="782"/>
      <c r="AI32" s="782"/>
      <c r="AJ32" s="783"/>
      <c r="AK32" s="850">
        <v>5</v>
      </c>
      <c r="AL32" s="851"/>
      <c r="AM32" s="851"/>
      <c r="AN32" s="851"/>
      <c r="AO32" s="851"/>
      <c r="AP32" s="851" t="s">
        <v>484</v>
      </c>
      <c r="AQ32" s="851"/>
      <c r="AR32" s="851"/>
      <c r="AS32" s="851"/>
      <c r="AT32" s="851"/>
      <c r="AU32" s="851" t="s">
        <v>484</v>
      </c>
      <c r="AV32" s="851"/>
      <c r="AW32" s="851"/>
      <c r="AX32" s="851"/>
      <c r="AY32" s="851"/>
      <c r="AZ32" s="852" t="s">
        <v>484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785</v>
      </c>
      <c r="R33" s="779"/>
      <c r="S33" s="779"/>
      <c r="T33" s="779"/>
      <c r="U33" s="779"/>
      <c r="V33" s="779">
        <v>810</v>
      </c>
      <c r="W33" s="779"/>
      <c r="X33" s="779"/>
      <c r="Y33" s="779"/>
      <c r="Z33" s="779"/>
      <c r="AA33" s="779">
        <v>-25</v>
      </c>
      <c r="AB33" s="779"/>
      <c r="AC33" s="779"/>
      <c r="AD33" s="779"/>
      <c r="AE33" s="780"/>
      <c r="AF33" s="781">
        <v>190</v>
      </c>
      <c r="AG33" s="782"/>
      <c r="AH33" s="782"/>
      <c r="AI33" s="782"/>
      <c r="AJ33" s="783"/>
      <c r="AK33" s="850">
        <v>264</v>
      </c>
      <c r="AL33" s="851"/>
      <c r="AM33" s="851"/>
      <c r="AN33" s="851"/>
      <c r="AO33" s="851"/>
      <c r="AP33" s="851">
        <v>24</v>
      </c>
      <c r="AQ33" s="851"/>
      <c r="AR33" s="851"/>
      <c r="AS33" s="851"/>
      <c r="AT33" s="851"/>
      <c r="AU33" s="851">
        <v>18</v>
      </c>
      <c r="AV33" s="851"/>
      <c r="AW33" s="851"/>
      <c r="AX33" s="851"/>
      <c r="AY33" s="851"/>
      <c r="AZ33" s="852" t="s">
        <v>484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68</v>
      </c>
      <c r="R34" s="779"/>
      <c r="S34" s="779"/>
      <c r="T34" s="779"/>
      <c r="U34" s="779"/>
      <c r="V34" s="779">
        <v>68</v>
      </c>
      <c r="W34" s="779"/>
      <c r="X34" s="779"/>
      <c r="Y34" s="779"/>
      <c r="Z34" s="779"/>
      <c r="AA34" s="779">
        <v>0</v>
      </c>
      <c r="AB34" s="779"/>
      <c r="AC34" s="779"/>
      <c r="AD34" s="779"/>
      <c r="AE34" s="780"/>
      <c r="AF34" s="781">
        <v>0</v>
      </c>
      <c r="AG34" s="782"/>
      <c r="AH34" s="782"/>
      <c r="AI34" s="782"/>
      <c r="AJ34" s="783"/>
      <c r="AK34" s="850" t="s">
        <v>484</v>
      </c>
      <c r="AL34" s="851"/>
      <c r="AM34" s="851"/>
      <c r="AN34" s="851"/>
      <c r="AO34" s="851"/>
      <c r="AP34" s="851">
        <v>76</v>
      </c>
      <c r="AQ34" s="851"/>
      <c r="AR34" s="851"/>
      <c r="AS34" s="851"/>
      <c r="AT34" s="851"/>
      <c r="AU34" s="851" t="s">
        <v>484</v>
      </c>
      <c r="AV34" s="851"/>
      <c r="AW34" s="851"/>
      <c r="AX34" s="851"/>
      <c r="AY34" s="851"/>
      <c r="AZ34" s="852" t="s">
        <v>484</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20</v>
      </c>
      <c r="R35" s="779"/>
      <c r="S35" s="779"/>
      <c r="T35" s="779"/>
      <c r="U35" s="779"/>
      <c r="V35" s="779">
        <v>20</v>
      </c>
      <c r="W35" s="779"/>
      <c r="X35" s="779"/>
      <c r="Y35" s="779"/>
      <c r="Z35" s="779"/>
      <c r="AA35" s="779">
        <v>0</v>
      </c>
      <c r="AB35" s="779"/>
      <c r="AC35" s="779"/>
      <c r="AD35" s="779"/>
      <c r="AE35" s="780"/>
      <c r="AF35" s="781">
        <v>0</v>
      </c>
      <c r="AG35" s="782"/>
      <c r="AH35" s="782"/>
      <c r="AI35" s="782"/>
      <c r="AJ35" s="783"/>
      <c r="AK35" s="850">
        <v>14</v>
      </c>
      <c r="AL35" s="851"/>
      <c r="AM35" s="851"/>
      <c r="AN35" s="851"/>
      <c r="AO35" s="851"/>
      <c r="AP35" s="851">
        <v>58</v>
      </c>
      <c r="AQ35" s="851"/>
      <c r="AR35" s="851"/>
      <c r="AS35" s="851"/>
      <c r="AT35" s="851"/>
      <c r="AU35" s="851">
        <v>42</v>
      </c>
      <c r="AV35" s="851"/>
      <c r="AW35" s="851"/>
      <c r="AX35" s="851"/>
      <c r="AY35" s="851"/>
      <c r="AZ35" s="852" t="s">
        <v>484</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136</v>
      </c>
      <c r="R36" s="779"/>
      <c r="S36" s="779"/>
      <c r="T36" s="779"/>
      <c r="U36" s="779"/>
      <c r="V36" s="779">
        <v>136</v>
      </c>
      <c r="W36" s="779"/>
      <c r="X36" s="779"/>
      <c r="Y36" s="779"/>
      <c r="Z36" s="779"/>
      <c r="AA36" s="779">
        <v>0</v>
      </c>
      <c r="AB36" s="779"/>
      <c r="AC36" s="779"/>
      <c r="AD36" s="779"/>
      <c r="AE36" s="780"/>
      <c r="AF36" s="781">
        <v>0</v>
      </c>
      <c r="AG36" s="782"/>
      <c r="AH36" s="782"/>
      <c r="AI36" s="782"/>
      <c r="AJ36" s="783"/>
      <c r="AK36" s="850">
        <v>83</v>
      </c>
      <c r="AL36" s="851"/>
      <c r="AM36" s="851"/>
      <c r="AN36" s="851"/>
      <c r="AO36" s="851"/>
      <c r="AP36" s="851">
        <v>525</v>
      </c>
      <c r="AQ36" s="851"/>
      <c r="AR36" s="851"/>
      <c r="AS36" s="851"/>
      <c r="AT36" s="851"/>
      <c r="AU36" s="851">
        <v>525</v>
      </c>
      <c r="AV36" s="851"/>
      <c r="AW36" s="851"/>
      <c r="AX36" s="851"/>
      <c r="AY36" s="851"/>
      <c r="AZ36" s="852" t="s">
        <v>484</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34</v>
      </c>
      <c r="R37" s="779"/>
      <c r="S37" s="779"/>
      <c r="T37" s="779"/>
      <c r="U37" s="779"/>
      <c r="V37" s="779">
        <v>34</v>
      </c>
      <c r="W37" s="779"/>
      <c r="X37" s="779"/>
      <c r="Y37" s="779"/>
      <c r="Z37" s="779"/>
      <c r="AA37" s="779">
        <v>0</v>
      </c>
      <c r="AB37" s="779"/>
      <c r="AC37" s="779"/>
      <c r="AD37" s="779"/>
      <c r="AE37" s="780"/>
      <c r="AF37" s="781">
        <v>0</v>
      </c>
      <c r="AG37" s="782"/>
      <c r="AH37" s="782"/>
      <c r="AI37" s="782"/>
      <c r="AJ37" s="783"/>
      <c r="AK37" s="850">
        <v>22</v>
      </c>
      <c r="AL37" s="851"/>
      <c r="AM37" s="851"/>
      <c r="AN37" s="851"/>
      <c r="AO37" s="851"/>
      <c r="AP37" s="851">
        <v>84</v>
      </c>
      <c r="AQ37" s="851"/>
      <c r="AR37" s="851"/>
      <c r="AS37" s="851"/>
      <c r="AT37" s="851"/>
      <c r="AU37" s="851">
        <v>84</v>
      </c>
      <c r="AV37" s="851"/>
      <c r="AW37" s="851"/>
      <c r="AX37" s="851"/>
      <c r="AY37" s="851"/>
      <c r="AZ37" s="852" t="s">
        <v>484</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205</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1641</v>
      </c>
      <c r="R68" s="886"/>
      <c r="S68" s="886"/>
      <c r="T68" s="886"/>
      <c r="U68" s="886"/>
      <c r="V68" s="886">
        <v>1599</v>
      </c>
      <c r="W68" s="886"/>
      <c r="X68" s="886"/>
      <c r="Y68" s="886"/>
      <c r="Z68" s="886"/>
      <c r="AA68" s="886">
        <v>43</v>
      </c>
      <c r="AB68" s="886"/>
      <c r="AC68" s="886"/>
      <c r="AD68" s="886"/>
      <c r="AE68" s="886"/>
      <c r="AF68" s="886">
        <v>43</v>
      </c>
      <c r="AG68" s="886"/>
      <c r="AH68" s="886"/>
      <c r="AI68" s="886"/>
      <c r="AJ68" s="886"/>
      <c r="AK68" s="886" t="s">
        <v>484</v>
      </c>
      <c r="AL68" s="886"/>
      <c r="AM68" s="886"/>
      <c r="AN68" s="886"/>
      <c r="AO68" s="886"/>
      <c r="AP68" s="886">
        <v>12</v>
      </c>
      <c r="AQ68" s="886"/>
      <c r="AR68" s="886"/>
      <c r="AS68" s="886"/>
      <c r="AT68" s="886"/>
      <c r="AU68" s="886">
        <v>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47</v>
      </c>
      <c r="R69" s="851"/>
      <c r="S69" s="851"/>
      <c r="T69" s="851"/>
      <c r="U69" s="851"/>
      <c r="V69" s="851">
        <v>43</v>
      </c>
      <c r="W69" s="851"/>
      <c r="X69" s="851"/>
      <c r="Y69" s="851"/>
      <c r="Z69" s="851"/>
      <c r="AA69" s="851">
        <v>4</v>
      </c>
      <c r="AB69" s="851"/>
      <c r="AC69" s="851"/>
      <c r="AD69" s="851"/>
      <c r="AE69" s="851"/>
      <c r="AF69" s="851">
        <v>4</v>
      </c>
      <c r="AG69" s="851"/>
      <c r="AH69" s="851"/>
      <c r="AI69" s="851"/>
      <c r="AJ69" s="851"/>
      <c r="AK69" s="851" t="s">
        <v>484</v>
      </c>
      <c r="AL69" s="851"/>
      <c r="AM69" s="851"/>
      <c r="AN69" s="851"/>
      <c r="AO69" s="851"/>
      <c r="AP69" s="851" t="s">
        <v>484</v>
      </c>
      <c r="AQ69" s="851"/>
      <c r="AR69" s="851"/>
      <c r="AS69" s="851"/>
      <c r="AT69" s="851"/>
      <c r="AU69" s="851" t="s">
        <v>484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286</v>
      </c>
      <c r="AG109" s="915"/>
      <c r="AH109" s="915"/>
      <c r="AI109" s="915"/>
      <c r="AJ109" s="916"/>
      <c r="AK109" s="914" t="s">
        <v>285</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286</v>
      </c>
      <c r="BW109" s="915"/>
      <c r="BX109" s="915"/>
      <c r="BY109" s="915"/>
      <c r="BZ109" s="916"/>
      <c r="CA109" s="914" t="s">
        <v>285</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286</v>
      </c>
      <c r="DM109" s="915"/>
      <c r="DN109" s="915"/>
      <c r="DO109" s="915"/>
      <c r="DP109" s="916"/>
      <c r="DQ109" s="914" t="s">
        <v>285</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726154</v>
      </c>
      <c r="AB110" s="922"/>
      <c r="AC110" s="922"/>
      <c r="AD110" s="922"/>
      <c r="AE110" s="923"/>
      <c r="AF110" s="924">
        <v>694253</v>
      </c>
      <c r="AG110" s="922"/>
      <c r="AH110" s="922"/>
      <c r="AI110" s="922"/>
      <c r="AJ110" s="923"/>
      <c r="AK110" s="924">
        <v>634761</v>
      </c>
      <c r="AL110" s="922"/>
      <c r="AM110" s="922"/>
      <c r="AN110" s="922"/>
      <c r="AO110" s="923"/>
      <c r="AP110" s="925">
        <v>33.1</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4484048</v>
      </c>
      <c r="BR110" s="957"/>
      <c r="BS110" s="957"/>
      <c r="BT110" s="957"/>
      <c r="BU110" s="957"/>
      <c r="BV110" s="957">
        <v>4239828</v>
      </c>
      <c r="BW110" s="957"/>
      <c r="BX110" s="957"/>
      <c r="BY110" s="957"/>
      <c r="BZ110" s="957"/>
      <c r="CA110" s="957">
        <v>5397733</v>
      </c>
      <c r="CB110" s="957"/>
      <c r="CC110" s="957"/>
      <c r="CD110" s="957"/>
      <c r="CE110" s="957"/>
      <c r="CF110" s="971">
        <v>281.10000000000002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27885</v>
      </c>
      <c r="BR111" s="950"/>
      <c r="BS111" s="950"/>
      <c r="BT111" s="950"/>
      <c r="BU111" s="950"/>
      <c r="BV111" s="950">
        <v>22823</v>
      </c>
      <c r="BW111" s="950"/>
      <c r="BX111" s="950"/>
      <c r="BY111" s="950"/>
      <c r="BZ111" s="950"/>
      <c r="CA111" s="950">
        <v>17666</v>
      </c>
      <c r="CB111" s="950"/>
      <c r="CC111" s="950"/>
      <c r="CD111" s="950"/>
      <c r="CE111" s="950"/>
      <c r="CF111" s="944">
        <v>0.9</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724136</v>
      </c>
      <c r="BR112" s="950"/>
      <c r="BS112" s="950"/>
      <c r="BT112" s="950"/>
      <c r="BU112" s="950"/>
      <c r="BV112" s="950">
        <v>726113</v>
      </c>
      <c r="BW112" s="950"/>
      <c r="BX112" s="950"/>
      <c r="BY112" s="950"/>
      <c r="BZ112" s="950"/>
      <c r="CA112" s="950">
        <v>668272</v>
      </c>
      <c r="CB112" s="950"/>
      <c r="CC112" s="950"/>
      <c r="CD112" s="950"/>
      <c r="CE112" s="950"/>
      <c r="CF112" s="944">
        <v>34.799999999999997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80893</v>
      </c>
      <c r="AB113" s="964"/>
      <c r="AC113" s="964"/>
      <c r="AD113" s="964"/>
      <c r="AE113" s="965"/>
      <c r="AF113" s="966">
        <v>83184</v>
      </c>
      <c r="AG113" s="964"/>
      <c r="AH113" s="964"/>
      <c r="AI113" s="964"/>
      <c r="AJ113" s="965"/>
      <c r="AK113" s="966">
        <v>82852</v>
      </c>
      <c r="AL113" s="964"/>
      <c r="AM113" s="964"/>
      <c r="AN113" s="964"/>
      <c r="AO113" s="965"/>
      <c r="AP113" s="967">
        <v>4.3</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1441</v>
      </c>
      <c r="BR113" s="950"/>
      <c r="BS113" s="950"/>
      <c r="BT113" s="950"/>
      <c r="BU113" s="950"/>
      <c r="BV113" s="950">
        <v>1343</v>
      </c>
      <c r="BW113" s="950"/>
      <c r="BX113" s="950"/>
      <c r="BY113" s="950"/>
      <c r="BZ113" s="950"/>
      <c r="CA113" s="950">
        <v>1244</v>
      </c>
      <c r="CB113" s="950"/>
      <c r="CC113" s="950"/>
      <c r="CD113" s="950"/>
      <c r="CE113" s="950"/>
      <c r="CF113" s="944">
        <v>0.1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124</v>
      </c>
      <c r="AB114" s="989"/>
      <c r="AC114" s="989"/>
      <c r="AD114" s="989"/>
      <c r="AE114" s="990"/>
      <c r="AF114" s="991">
        <v>124</v>
      </c>
      <c r="AG114" s="989"/>
      <c r="AH114" s="989"/>
      <c r="AI114" s="989"/>
      <c r="AJ114" s="990"/>
      <c r="AK114" s="991">
        <v>124</v>
      </c>
      <c r="AL114" s="989"/>
      <c r="AM114" s="989"/>
      <c r="AN114" s="989"/>
      <c r="AO114" s="990"/>
      <c r="AP114" s="992">
        <v>0</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764378</v>
      </c>
      <c r="BR114" s="950"/>
      <c r="BS114" s="950"/>
      <c r="BT114" s="950"/>
      <c r="BU114" s="950"/>
      <c r="BV114" s="950">
        <v>739684</v>
      </c>
      <c r="BW114" s="950"/>
      <c r="BX114" s="950"/>
      <c r="BY114" s="950"/>
      <c r="BZ114" s="950"/>
      <c r="CA114" s="950">
        <v>715616</v>
      </c>
      <c r="CB114" s="950"/>
      <c r="CC114" s="950"/>
      <c r="CD114" s="950"/>
      <c r="CE114" s="950"/>
      <c r="CF114" s="944">
        <v>37.299999999999997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5092</v>
      </c>
      <c r="AB115" s="964"/>
      <c r="AC115" s="964"/>
      <c r="AD115" s="964"/>
      <c r="AE115" s="965"/>
      <c r="AF115" s="966">
        <v>6050</v>
      </c>
      <c r="AG115" s="964"/>
      <c r="AH115" s="964"/>
      <c r="AI115" s="964"/>
      <c r="AJ115" s="965"/>
      <c r="AK115" s="966">
        <v>6039</v>
      </c>
      <c r="AL115" s="964"/>
      <c r="AM115" s="964"/>
      <c r="AN115" s="964"/>
      <c r="AO115" s="965"/>
      <c r="AP115" s="967">
        <v>0.3</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3069</v>
      </c>
      <c r="AB116" s="989"/>
      <c r="AC116" s="989"/>
      <c r="AD116" s="989"/>
      <c r="AE116" s="990"/>
      <c r="AF116" s="991">
        <v>1312</v>
      </c>
      <c r="AG116" s="989"/>
      <c r="AH116" s="989"/>
      <c r="AI116" s="989"/>
      <c r="AJ116" s="990"/>
      <c r="AK116" s="991">
        <v>1210</v>
      </c>
      <c r="AL116" s="989"/>
      <c r="AM116" s="989"/>
      <c r="AN116" s="989"/>
      <c r="AO116" s="990"/>
      <c r="AP116" s="992">
        <v>0.1</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815332</v>
      </c>
      <c r="AB117" s="1007"/>
      <c r="AC117" s="1007"/>
      <c r="AD117" s="1007"/>
      <c r="AE117" s="1008"/>
      <c r="AF117" s="1009">
        <v>784923</v>
      </c>
      <c r="AG117" s="1007"/>
      <c r="AH117" s="1007"/>
      <c r="AI117" s="1007"/>
      <c r="AJ117" s="1008"/>
      <c r="AK117" s="1009">
        <v>724986</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286</v>
      </c>
      <c r="AG118" s="915"/>
      <c r="AH118" s="915"/>
      <c r="AI118" s="915"/>
      <c r="AJ118" s="916"/>
      <c r="AK118" s="914" t="s">
        <v>285</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438</v>
      </c>
      <c r="BP119" s="1036"/>
      <c r="BQ119" s="1027">
        <v>6001888</v>
      </c>
      <c r="BR119" s="1028"/>
      <c r="BS119" s="1028"/>
      <c r="BT119" s="1028"/>
      <c r="BU119" s="1028"/>
      <c r="BV119" s="1028">
        <v>5729791</v>
      </c>
      <c r="BW119" s="1028"/>
      <c r="BX119" s="1028"/>
      <c r="BY119" s="1028"/>
      <c r="BZ119" s="1028"/>
      <c r="CA119" s="1028">
        <v>6800531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27885</v>
      </c>
      <c r="DH119" s="1014"/>
      <c r="DI119" s="1014"/>
      <c r="DJ119" s="1014"/>
      <c r="DK119" s="1015"/>
      <c r="DL119" s="1013">
        <v>22823</v>
      </c>
      <c r="DM119" s="1014"/>
      <c r="DN119" s="1014"/>
      <c r="DO119" s="1014"/>
      <c r="DP119" s="1015"/>
      <c r="DQ119" s="1013">
        <v>17666</v>
      </c>
      <c r="DR119" s="1014"/>
      <c r="DS119" s="1014"/>
      <c r="DT119" s="1014"/>
      <c r="DU119" s="1015"/>
      <c r="DV119" s="1016">
        <v>0.9</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882342</v>
      </c>
      <c r="BR120" s="957"/>
      <c r="BS120" s="957"/>
      <c r="BT120" s="957"/>
      <c r="BU120" s="957"/>
      <c r="BV120" s="957">
        <v>1049586</v>
      </c>
      <c r="BW120" s="957"/>
      <c r="BX120" s="957"/>
      <c r="BY120" s="957"/>
      <c r="BZ120" s="957"/>
      <c r="CA120" s="957">
        <v>1142880</v>
      </c>
      <c r="CB120" s="957"/>
      <c r="CC120" s="957"/>
      <c r="CD120" s="957"/>
      <c r="CE120" s="957"/>
      <c r="CF120" s="971">
        <v>59.5</v>
      </c>
      <c r="CG120" s="972"/>
      <c r="CH120" s="972"/>
      <c r="CI120" s="972"/>
      <c r="CJ120" s="972"/>
      <c r="CK120" s="1037" t="s">
        <v>442</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538517</v>
      </c>
      <c r="DH120" s="957"/>
      <c r="DI120" s="957"/>
      <c r="DJ120" s="957"/>
      <c r="DK120" s="957"/>
      <c r="DL120" s="957">
        <v>562878</v>
      </c>
      <c r="DM120" s="957"/>
      <c r="DN120" s="957"/>
      <c r="DO120" s="957"/>
      <c r="DP120" s="957"/>
      <c r="DQ120" s="957">
        <v>525135</v>
      </c>
      <c r="DR120" s="957"/>
      <c r="DS120" s="957"/>
      <c r="DT120" s="957"/>
      <c r="DU120" s="957"/>
      <c r="DV120" s="958">
        <v>27.4</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239800</v>
      </c>
      <c r="BR121" s="950"/>
      <c r="BS121" s="950"/>
      <c r="BT121" s="950"/>
      <c r="BU121" s="950"/>
      <c r="BV121" s="950">
        <v>252031</v>
      </c>
      <c r="BW121" s="950"/>
      <c r="BX121" s="950"/>
      <c r="BY121" s="950"/>
      <c r="BZ121" s="950"/>
      <c r="CA121" s="950">
        <v>1268351</v>
      </c>
      <c r="CB121" s="950"/>
      <c r="CC121" s="950"/>
      <c r="CD121" s="950"/>
      <c r="CE121" s="950"/>
      <c r="CF121" s="944">
        <v>66.099999999999994</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97107</v>
      </c>
      <c r="DH121" s="950"/>
      <c r="DI121" s="950"/>
      <c r="DJ121" s="950"/>
      <c r="DK121" s="950"/>
      <c r="DL121" s="950">
        <v>90673</v>
      </c>
      <c r="DM121" s="950"/>
      <c r="DN121" s="950"/>
      <c r="DO121" s="950"/>
      <c r="DP121" s="950"/>
      <c r="DQ121" s="950">
        <v>83765</v>
      </c>
      <c r="DR121" s="950"/>
      <c r="DS121" s="950"/>
      <c r="DT121" s="950"/>
      <c r="DU121" s="950"/>
      <c r="DV121" s="951">
        <v>4.4000000000000004</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3776734</v>
      </c>
      <c r="BR122" s="1028"/>
      <c r="BS122" s="1028"/>
      <c r="BT122" s="1028"/>
      <c r="BU122" s="1028"/>
      <c r="BV122" s="1028">
        <v>3637481</v>
      </c>
      <c r="BW122" s="1028"/>
      <c r="BX122" s="1028"/>
      <c r="BY122" s="1028"/>
      <c r="BZ122" s="1028"/>
      <c r="CA122" s="1028">
        <v>3640408</v>
      </c>
      <c r="CB122" s="1028"/>
      <c r="CC122" s="1028"/>
      <c r="CD122" s="1028"/>
      <c r="CE122" s="1028"/>
      <c r="CF122" s="1048">
        <v>189.6</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60114</v>
      </c>
      <c r="DH122" s="950"/>
      <c r="DI122" s="950"/>
      <c r="DJ122" s="950"/>
      <c r="DK122" s="950"/>
      <c r="DL122" s="950">
        <v>50967</v>
      </c>
      <c r="DM122" s="950"/>
      <c r="DN122" s="950"/>
      <c r="DO122" s="950"/>
      <c r="DP122" s="950"/>
      <c r="DQ122" s="950">
        <v>41585</v>
      </c>
      <c r="DR122" s="950"/>
      <c r="DS122" s="950"/>
      <c r="DT122" s="950"/>
      <c r="DU122" s="950"/>
      <c r="DV122" s="951">
        <v>2.2000000000000002</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4898876</v>
      </c>
      <c r="BR123" s="1096"/>
      <c r="BS123" s="1096"/>
      <c r="BT123" s="1096"/>
      <c r="BU123" s="1096"/>
      <c r="BV123" s="1096">
        <v>4939098</v>
      </c>
      <c r="BW123" s="1096"/>
      <c r="BX123" s="1096"/>
      <c r="BY123" s="1096"/>
      <c r="BZ123" s="1096"/>
      <c r="CA123" s="1096">
        <v>6051639</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26818</v>
      </c>
      <c r="DH123" s="989"/>
      <c r="DI123" s="989"/>
      <c r="DJ123" s="989"/>
      <c r="DK123" s="990"/>
      <c r="DL123" s="991">
        <v>21595</v>
      </c>
      <c r="DM123" s="989"/>
      <c r="DN123" s="989"/>
      <c r="DO123" s="989"/>
      <c r="DP123" s="990"/>
      <c r="DQ123" s="991">
        <v>17787</v>
      </c>
      <c r="DR123" s="989"/>
      <c r="DS123" s="989"/>
      <c r="DT123" s="989"/>
      <c r="DU123" s="990"/>
      <c r="DV123" s="992">
        <v>0.9</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63.7</v>
      </c>
      <c r="BR124" s="1058"/>
      <c r="BS124" s="1058"/>
      <c r="BT124" s="1058"/>
      <c r="BU124" s="1058"/>
      <c r="BV124" s="1058">
        <v>43.2</v>
      </c>
      <c r="BW124" s="1058"/>
      <c r="BX124" s="1058"/>
      <c r="BY124" s="1058"/>
      <c r="BZ124" s="1058"/>
      <c r="CA124" s="1058">
        <v>39</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1580</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5088</v>
      </c>
      <c r="AB126" s="989"/>
      <c r="AC126" s="989"/>
      <c r="AD126" s="989"/>
      <c r="AE126" s="990"/>
      <c r="AF126" s="991">
        <v>6050</v>
      </c>
      <c r="AG126" s="989"/>
      <c r="AH126" s="989"/>
      <c r="AI126" s="989"/>
      <c r="AJ126" s="990"/>
      <c r="AK126" s="991">
        <v>6039</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21779</v>
      </c>
      <c r="AB128" s="1078"/>
      <c r="AC128" s="1078"/>
      <c r="AD128" s="1078"/>
      <c r="AE128" s="1079"/>
      <c r="AF128" s="1080">
        <v>23562</v>
      </c>
      <c r="AG128" s="1078"/>
      <c r="AH128" s="1078"/>
      <c r="AI128" s="1078"/>
      <c r="AJ128" s="1079"/>
      <c r="AK128" s="1080">
        <v>22538</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2303019</v>
      </c>
      <c r="AB129" s="989"/>
      <c r="AC129" s="989"/>
      <c r="AD129" s="989"/>
      <c r="AE129" s="990"/>
      <c r="AF129" s="991">
        <v>2375942</v>
      </c>
      <c r="AG129" s="989"/>
      <c r="AH129" s="989"/>
      <c r="AI129" s="989"/>
      <c r="AJ129" s="990"/>
      <c r="AK129" s="991">
        <v>2425427</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571996</v>
      </c>
      <c r="AB130" s="989"/>
      <c r="AC130" s="989"/>
      <c r="AD130" s="989"/>
      <c r="AE130" s="990"/>
      <c r="AF130" s="991">
        <v>548407</v>
      </c>
      <c r="AG130" s="989"/>
      <c r="AH130" s="989"/>
      <c r="AI130" s="989"/>
      <c r="AJ130" s="990"/>
      <c r="AK130" s="991">
        <v>505466</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11.5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1731023</v>
      </c>
      <c r="AB131" s="1014"/>
      <c r="AC131" s="1014"/>
      <c r="AD131" s="1014"/>
      <c r="AE131" s="1015"/>
      <c r="AF131" s="1013">
        <v>1827535</v>
      </c>
      <c r="AG131" s="1014"/>
      <c r="AH131" s="1014"/>
      <c r="AI131" s="1014"/>
      <c r="AJ131" s="1015"/>
      <c r="AK131" s="1013">
        <v>1919961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39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12.799194460000001</v>
      </c>
      <c r="AB132" s="1130"/>
      <c r="AC132" s="1130"/>
      <c r="AD132" s="1130"/>
      <c r="AE132" s="1131"/>
      <c r="AF132" s="1132">
        <v>11.65252649</v>
      </c>
      <c r="AG132" s="1130"/>
      <c r="AH132" s="1130"/>
      <c r="AI132" s="1130"/>
      <c r="AJ132" s="1131"/>
      <c r="AK132" s="1132">
        <v>10.259687570000001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12.5</v>
      </c>
      <c r="AB133" s="1113"/>
      <c r="AC133" s="1113"/>
      <c r="AD133" s="1113"/>
      <c r="AE133" s="1114"/>
      <c r="AF133" s="1112">
        <v>12.2</v>
      </c>
      <c r="AG133" s="1113"/>
      <c r="AH133" s="1113"/>
      <c r="AI133" s="1113"/>
      <c r="AJ133" s="1114"/>
      <c r="AK133" s="1112">
        <v>11.5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73" zoomScaleNormal="85" zoomScaleSheetLayoutView="55" workbookViewId="0">
      <selection activeCell="L95" sqref="L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6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833577</v>
      </c>
      <c r="L9" s="266">
        <v>298239</v>
      </c>
      <c r="M9" s="267">
        <v>214828</v>
      </c>
      <c r="N9" s="268">
        <v>38.799999999999997</v>
      </c>
    </row>
    <row r="10" spans="1:16" x14ac:dyDescent="0.15">
      <c r="A10" s="250"/>
      <c r="B10" s="246"/>
      <c r="C10" s="246"/>
      <c r="D10" s="246"/>
      <c r="E10" s="246"/>
      <c r="F10" s="246"/>
      <c r="G10" s="1152" t="s">
        <v>480</v>
      </c>
      <c r="H10" s="1153"/>
      <c r="I10" s="1153"/>
      <c r="J10" s="1154"/>
      <c r="K10" s="269">
        <v>64588</v>
      </c>
      <c r="L10" s="270">
        <v>23108</v>
      </c>
      <c r="M10" s="271">
        <v>28178</v>
      </c>
      <c r="N10" s="272">
        <v>-18</v>
      </c>
    </row>
    <row r="11" spans="1:16" ht="13.5" customHeight="1" x14ac:dyDescent="0.15">
      <c r="A11" s="250"/>
      <c r="B11" s="246"/>
      <c r="C11" s="246"/>
      <c r="D11" s="246"/>
      <c r="E11" s="246"/>
      <c r="F11" s="246"/>
      <c r="G11" s="1152" t="s">
        <v>481</v>
      </c>
      <c r="H11" s="1153"/>
      <c r="I11" s="1153"/>
      <c r="J11" s="1154"/>
      <c r="K11" s="269">
        <v>121800</v>
      </c>
      <c r="L11" s="270">
        <v>43578</v>
      </c>
      <c r="M11" s="271">
        <v>24639</v>
      </c>
      <c r="N11" s="272">
        <v>76.900000000000006</v>
      </c>
    </row>
    <row r="12" spans="1:16" ht="13.5" customHeight="1" x14ac:dyDescent="0.15">
      <c r="A12" s="250"/>
      <c r="B12" s="246"/>
      <c r="C12" s="246"/>
      <c r="D12" s="246"/>
      <c r="E12" s="246"/>
      <c r="F12" s="246"/>
      <c r="G12" s="1152" t="s">
        <v>482</v>
      </c>
      <c r="H12" s="1153"/>
      <c r="I12" s="1153"/>
      <c r="J12" s="1154"/>
      <c r="K12" s="269">
        <v>245432</v>
      </c>
      <c r="L12" s="270">
        <v>87811</v>
      </c>
      <c r="M12" s="271">
        <v>3805</v>
      </c>
      <c r="N12" s="272">
        <v>2207.8000000000002</v>
      </c>
    </row>
    <row r="13" spans="1:16" ht="13.5" customHeight="1" x14ac:dyDescent="0.15">
      <c r="A13" s="250"/>
      <c r="B13" s="246"/>
      <c r="C13" s="246"/>
      <c r="D13" s="246"/>
      <c r="E13" s="246"/>
      <c r="F13" s="246"/>
      <c r="G13" s="1152" t="s">
        <v>483</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485</v>
      </c>
      <c r="H14" s="1153"/>
      <c r="I14" s="1153"/>
      <c r="J14" s="1154"/>
      <c r="K14" s="269">
        <v>50486</v>
      </c>
      <c r="L14" s="270">
        <v>18063</v>
      </c>
      <c r="M14" s="271">
        <v>8783</v>
      </c>
      <c r="N14" s="272">
        <v>105.7</v>
      </c>
    </row>
    <row r="15" spans="1:16" ht="13.5" customHeight="1" x14ac:dyDescent="0.15">
      <c r="A15" s="250"/>
      <c r="B15" s="246"/>
      <c r="C15" s="246"/>
      <c r="D15" s="246"/>
      <c r="E15" s="246"/>
      <c r="F15" s="246"/>
      <c r="G15" s="1152" t="s">
        <v>486</v>
      </c>
      <c r="H15" s="1153"/>
      <c r="I15" s="1153"/>
      <c r="J15" s="1154"/>
      <c r="K15" s="269" t="s">
        <v>484</v>
      </c>
      <c r="L15" s="270" t="s">
        <v>484</v>
      </c>
      <c r="M15" s="271">
        <v>4830</v>
      </c>
      <c r="N15" s="272" t="s">
        <v>484</v>
      </c>
    </row>
    <row r="16" spans="1:16" x14ac:dyDescent="0.15">
      <c r="A16" s="250"/>
      <c r="B16" s="246"/>
      <c r="C16" s="246"/>
      <c r="D16" s="246"/>
      <c r="E16" s="246"/>
      <c r="F16" s="246"/>
      <c r="G16" s="1155" t="s">
        <v>487</v>
      </c>
      <c r="H16" s="1156"/>
      <c r="I16" s="1156"/>
      <c r="J16" s="1157"/>
      <c r="K16" s="270">
        <v>-78825</v>
      </c>
      <c r="L16" s="270">
        <v>-28202</v>
      </c>
      <c r="M16" s="271">
        <v>-21703</v>
      </c>
      <c r="N16" s="272">
        <v>29.9</v>
      </c>
    </row>
    <row r="17" spans="1:16" x14ac:dyDescent="0.15">
      <c r="A17" s="250"/>
      <c r="B17" s="246"/>
      <c r="C17" s="246"/>
      <c r="D17" s="246"/>
      <c r="E17" s="246"/>
      <c r="F17" s="246"/>
      <c r="G17" s="1155" t="s">
        <v>169</v>
      </c>
      <c r="H17" s="1156"/>
      <c r="I17" s="1156"/>
      <c r="J17" s="1157"/>
      <c r="K17" s="270">
        <v>1237058</v>
      </c>
      <c r="L17" s="270">
        <v>442597</v>
      </c>
      <c r="M17" s="271">
        <v>263360</v>
      </c>
      <c r="N17" s="272">
        <v>68.099999999999994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37.57</v>
      </c>
      <c r="L21" s="283">
        <v>24.72</v>
      </c>
      <c r="M21" s="284">
        <v>12.85</v>
      </c>
      <c r="N21" s="251"/>
      <c r="O21" s="285"/>
      <c r="P21" s="281"/>
    </row>
    <row r="22" spans="1:16" s="286" customFormat="1" x14ac:dyDescent="0.15">
      <c r="A22" s="281"/>
      <c r="B22" s="251"/>
      <c r="C22" s="251"/>
      <c r="D22" s="251"/>
      <c r="E22" s="251"/>
      <c r="F22" s="251"/>
      <c r="G22" s="1147" t="s">
        <v>493</v>
      </c>
      <c r="H22" s="1148"/>
      <c r="I22" s="1148"/>
      <c r="J22" s="1149"/>
      <c r="K22" s="287">
        <v>91.9</v>
      </c>
      <c r="L22" s="288">
        <v>94.2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634761</v>
      </c>
      <c r="L32" s="296">
        <v>227106</v>
      </c>
      <c r="M32" s="297">
        <v>146462</v>
      </c>
      <c r="N32" s="298">
        <v>55.1</v>
      </c>
    </row>
    <row r="33" spans="1:16" ht="13.5" customHeight="1" x14ac:dyDescent="0.15">
      <c r="A33" s="250"/>
      <c r="B33" s="246"/>
      <c r="C33" s="246"/>
      <c r="D33" s="246"/>
      <c r="E33" s="246"/>
      <c r="F33" s="246"/>
      <c r="G33" s="1163" t="s">
        <v>498</v>
      </c>
      <c r="H33" s="1164"/>
      <c r="I33" s="1164"/>
      <c r="J33" s="1165"/>
      <c r="K33" s="296" t="s">
        <v>484</v>
      </c>
      <c r="L33" s="296" t="s">
        <v>484</v>
      </c>
      <c r="M33" s="297">
        <v>66</v>
      </c>
      <c r="N33" s="298" t="s">
        <v>484</v>
      </c>
    </row>
    <row r="34" spans="1:16" ht="27" customHeight="1" x14ac:dyDescent="0.15">
      <c r="A34" s="250"/>
      <c r="B34" s="246"/>
      <c r="C34" s="246"/>
      <c r="D34" s="246"/>
      <c r="E34" s="246"/>
      <c r="F34" s="246"/>
      <c r="G34" s="1163" t="s">
        <v>499</v>
      </c>
      <c r="H34" s="1164"/>
      <c r="I34" s="1164"/>
      <c r="J34" s="1165"/>
      <c r="K34" s="296" t="s">
        <v>484</v>
      </c>
      <c r="L34" s="296" t="s">
        <v>484</v>
      </c>
      <c r="M34" s="297">
        <v>56</v>
      </c>
      <c r="N34" s="298" t="s">
        <v>484</v>
      </c>
    </row>
    <row r="35" spans="1:16" ht="27" customHeight="1" x14ac:dyDescent="0.15">
      <c r="A35" s="250"/>
      <c r="B35" s="246"/>
      <c r="C35" s="246"/>
      <c r="D35" s="246"/>
      <c r="E35" s="246"/>
      <c r="F35" s="246"/>
      <c r="G35" s="1163" t="s">
        <v>500</v>
      </c>
      <c r="H35" s="1164"/>
      <c r="I35" s="1164"/>
      <c r="J35" s="1165"/>
      <c r="K35" s="296">
        <v>82852</v>
      </c>
      <c r="L35" s="296">
        <v>29643</v>
      </c>
      <c r="M35" s="297">
        <v>28990</v>
      </c>
      <c r="N35" s="298">
        <v>2.2999999999999998</v>
      </c>
    </row>
    <row r="36" spans="1:16" ht="27" customHeight="1" x14ac:dyDescent="0.15">
      <c r="A36" s="250"/>
      <c r="B36" s="246"/>
      <c r="C36" s="246"/>
      <c r="D36" s="246"/>
      <c r="E36" s="246"/>
      <c r="F36" s="246"/>
      <c r="G36" s="1163" t="s">
        <v>501</v>
      </c>
      <c r="H36" s="1164"/>
      <c r="I36" s="1164"/>
      <c r="J36" s="1165"/>
      <c r="K36" s="296">
        <v>124</v>
      </c>
      <c r="L36" s="296">
        <v>44</v>
      </c>
      <c r="M36" s="297">
        <v>3973</v>
      </c>
      <c r="N36" s="298">
        <v>-98.9</v>
      </c>
    </row>
    <row r="37" spans="1:16" ht="13.5" customHeight="1" x14ac:dyDescent="0.15">
      <c r="A37" s="250"/>
      <c r="B37" s="246"/>
      <c r="C37" s="246"/>
      <c r="D37" s="246"/>
      <c r="E37" s="246"/>
      <c r="F37" s="246"/>
      <c r="G37" s="1163" t="s">
        <v>502</v>
      </c>
      <c r="H37" s="1164"/>
      <c r="I37" s="1164"/>
      <c r="J37" s="1165"/>
      <c r="K37" s="296">
        <v>6039</v>
      </c>
      <c r="L37" s="296">
        <v>2161</v>
      </c>
      <c r="M37" s="297">
        <v>2172</v>
      </c>
      <c r="N37" s="298">
        <v>-0.5</v>
      </c>
    </row>
    <row r="38" spans="1:16" ht="27" customHeight="1" x14ac:dyDescent="0.15">
      <c r="A38" s="250"/>
      <c r="B38" s="246"/>
      <c r="C38" s="246"/>
      <c r="D38" s="246"/>
      <c r="E38" s="246"/>
      <c r="F38" s="246"/>
      <c r="G38" s="1166" t="s">
        <v>503</v>
      </c>
      <c r="H38" s="1167"/>
      <c r="I38" s="1167"/>
      <c r="J38" s="1168"/>
      <c r="K38" s="299">
        <v>1210</v>
      </c>
      <c r="L38" s="299">
        <v>433</v>
      </c>
      <c r="M38" s="300">
        <v>44</v>
      </c>
      <c r="N38" s="301">
        <v>884.1</v>
      </c>
      <c r="O38" s="295"/>
    </row>
    <row r="39" spans="1:16" x14ac:dyDescent="0.15">
      <c r="A39" s="250"/>
      <c r="B39" s="246"/>
      <c r="C39" s="246"/>
      <c r="D39" s="246"/>
      <c r="E39" s="246"/>
      <c r="F39" s="246"/>
      <c r="G39" s="1166" t="s">
        <v>504</v>
      </c>
      <c r="H39" s="1167"/>
      <c r="I39" s="1167"/>
      <c r="J39" s="1168"/>
      <c r="K39" s="302">
        <v>-22538</v>
      </c>
      <c r="L39" s="302">
        <v>-8064</v>
      </c>
      <c r="M39" s="303">
        <v>-6849</v>
      </c>
      <c r="N39" s="304">
        <v>17.7</v>
      </c>
      <c r="O39" s="295"/>
    </row>
    <row r="40" spans="1:16" ht="27" customHeight="1" x14ac:dyDescent="0.15">
      <c r="A40" s="250"/>
      <c r="B40" s="246"/>
      <c r="C40" s="246"/>
      <c r="D40" s="246"/>
      <c r="E40" s="246"/>
      <c r="F40" s="246"/>
      <c r="G40" s="1163" t="s">
        <v>505</v>
      </c>
      <c r="H40" s="1164"/>
      <c r="I40" s="1164"/>
      <c r="J40" s="1165"/>
      <c r="K40" s="302">
        <v>-505466</v>
      </c>
      <c r="L40" s="302">
        <v>-180847</v>
      </c>
      <c r="M40" s="303">
        <v>-133024</v>
      </c>
      <c r="N40" s="304">
        <v>36</v>
      </c>
      <c r="O40" s="295"/>
    </row>
    <row r="41" spans="1:16" x14ac:dyDescent="0.15">
      <c r="A41" s="250"/>
      <c r="B41" s="246"/>
      <c r="C41" s="246"/>
      <c r="D41" s="246"/>
      <c r="E41" s="246"/>
      <c r="F41" s="246"/>
      <c r="G41" s="1169" t="s">
        <v>280</v>
      </c>
      <c r="H41" s="1170"/>
      <c r="I41" s="1170"/>
      <c r="J41" s="1171"/>
      <c r="K41" s="296">
        <v>196982</v>
      </c>
      <c r="L41" s="302">
        <v>70477</v>
      </c>
      <c r="M41" s="303">
        <v>41890</v>
      </c>
      <c r="N41" s="304">
        <v>68.2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269274</v>
      </c>
      <c r="J51" s="322">
        <v>90421</v>
      </c>
      <c r="K51" s="323">
        <v>-9.1999999999999993</v>
      </c>
      <c r="L51" s="324">
        <v>185018</v>
      </c>
      <c r="M51" s="325">
        <v>-9.1</v>
      </c>
      <c r="N51" s="326">
        <v>-0.1</v>
      </c>
    </row>
    <row r="52" spans="1:14" x14ac:dyDescent="0.15">
      <c r="A52" s="250"/>
      <c r="B52" s="246"/>
      <c r="C52" s="246"/>
      <c r="D52" s="246"/>
      <c r="E52" s="246"/>
      <c r="F52" s="246"/>
      <c r="G52" s="327"/>
      <c r="H52" s="328" t="s">
        <v>516</v>
      </c>
      <c r="I52" s="329">
        <v>140701</v>
      </c>
      <c r="J52" s="330">
        <v>47247</v>
      </c>
      <c r="K52" s="331">
        <v>30.6</v>
      </c>
      <c r="L52" s="332">
        <v>95064</v>
      </c>
      <c r="M52" s="333">
        <v>-21.5</v>
      </c>
      <c r="N52" s="334">
        <v>52.1</v>
      </c>
    </row>
    <row r="53" spans="1:14" x14ac:dyDescent="0.15">
      <c r="A53" s="250"/>
      <c r="B53" s="246"/>
      <c r="C53" s="246"/>
      <c r="D53" s="246"/>
      <c r="E53" s="246"/>
      <c r="F53" s="246"/>
      <c r="G53" s="312" t="s">
        <v>517</v>
      </c>
      <c r="H53" s="313"/>
      <c r="I53" s="321">
        <v>1142406</v>
      </c>
      <c r="J53" s="322">
        <v>385557</v>
      </c>
      <c r="K53" s="323">
        <v>326.39999999999998</v>
      </c>
      <c r="L53" s="324">
        <v>238802</v>
      </c>
      <c r="M53" s="325">
        <v>29.1</v>
      </c>
      <c r="N53" s="326">
        <v>297.3</v>
      </c>
    </row>
    <row r="54" spans="1:14" x14ac:dyDescent="0.15">
      <c r="A54" s="250"/>
      <c r="B54" s="246"/>
      <c r="C54" s="246"/>
      <c r="D54" s="246"/>
      <c r="E54" s="246"/>
      <c r="F54" s="246"/>
      <c r="G54" s="327"/>
      <c r="H54" s="328" t="s">
        <v>516</v>
      </c>
      <c r="I54" s="329">
        <v>355772</v>
      </c>
      <c r="J54" s="330">
        <v>120072</v>
      </c>
      <c r="K54" s="331">
        <v>154.1</v>
      </c>
      <c r="L54" s="332">
        <v>128562</v>
      </c>
      <c r="M54" s="333">
        <v>35.200000000000003</v>
      </c>
      <c r="N54" s="334">
        <v>118.9</v>
      </c>
    </row>
    <row r="55" spans="1:14" x14ac:dyDescent="0.15">
      <c r="A55" s="250"/>
      <c r="B55" s="246"/>
      <c r="C55" s="246"/>
      <c r="D55" s="246"/>
      <c r="E55" s="246"/>
      <c r="F55" s="246"/>
      <c r="G55" s="312" t="s">
        <v>518</v>
      </c>
      <c r="H55" s="313"/>
      <c r="I55" s="321">
        <v>778597</v>
      </c>
      <c r="J55" s="322">
        <v>264919</v>
      </c>
      <c r="K55" s="323">
        <v>-31.3</v>
      </c>
      <c r="L55" s="324">
        <v>288550</v>
      </c>
      <c r="M55" s="325">
        <v>20.8</v>
      </c>
      <c r="N55" s="326">
        <v>-52.1</v>
      </c>
    </row>
    <row r="56" spans="1:14" x14ac:dyDescent="0.15">
      <c r="A56" s="250"/>
      <c r="B56" s="246"/>
      <c r="C56" s="246"/>
      <c r="D56" s="246"/>
      <c r="E56" s="246"/>
      <c r="F56" s="246"/>
      <c r="G56" s="327"/>
      <c r="H56" s="328" t="s">
        <v>516</v>
      </c>
      <c r="I56" s="329">
        <v>250261</v>
      </c>
      <c r="J56" s="330">
        <v>85152</v>
      </c>
      <c r="K56" s="331">
        <v>-29.1</v>
      </c>
      <c r="L56" s="332">
        <v>141525</v>
      </c>
      <c r="M56" s="333">
        <v>10.1</v>
      </c>
      <c r="N56" s="334">
        <v>-39.200000000000003</v>
      </c>
    </row>
    <row r="57" spans="1:14" x14ac:dyDescent="0.15">
      <c r="A57" s="250"/>
      <c r="B57" s="246"/>
      <c r="C57" s="246"/>
      <c r="D57" s="246"/>
      <c r="E57" s="246"/>
      <c r="F57" s="246"/>
      <c r="G57" s="312" t="s">
        <v>519</v>
      </c>
      <c r="H57" s="313"/>
      <c r="I57" s="321">
        <v>151727</v>
      </c>
      <c r="J57" s="322">
        <v>53033</v>
      </c>
      <c r="K57" s="323">
        <v>-80</v>
      </c>
      <c r="L57" s="324">
        <v>287914</v>
      </c>
      <c r="M57" s="325">
        <v>-0.2</v>
      </c>
      <c r="N57" s="326">
        <v>-79.8</v>
      </c>
    </row>
    <row r="58" spans="1:14" x14ac:dyDescent="0.15">
      <c r="A58" s="250"/>
      <c r="B58" s="246"/>
      <c r="C58" s="246"/>
      <c r="D58" s="246"/>
      <c r="E58" s="246"/>
      <c r="F58" s="246"/>
      <c r="G58" s="327"/>
      <c r="H58" s="328" t="s">
        <v>516</v>
      </c>
      <c r="I58" s="329">
        <v>52077</v>
      </c>
      <c r="J58" s="330">
        <v>18202</v>
      </c>
      <c r="K58" s="331">
        <v>-78.599999999999994</v>
      </c>
      <c r="L58" s="332">
        <v>146531</v>
      </c>
      <c r="M58" s="333">
        <v>3.5</v>
      </c>
      <c r="N58" s="334">
        <v>-82.1</v>
      </c>
    </row>
    <row r="59" spans="1:14" x14ac:dyDescent="0.15">
      <c r="A59" s="250"/>
      <c r="B59" s="246"/>
      <c r="C59" s="246"/>
      <c r="D59" s="246"/>
      <c r="E59" s="246"/>
      <c r="F59" s="246"/>
      <c r="G59" s="312" t="s">
        <v>520</v>
      </c>
      <c r="H59" s="313"/>
      <c r="I59" s="321">
        <v>944198</v>
      </c>
      <c r="J59" s="322">
        <v>337817</v>
      </c>
      <c r="K59" s="323">
        <v>537</v>
      </c>
      <c r="L59" s="324">
        <v>310300</v>
      </c>
      <c r="M59" s="325">
        <v>7.8</v>
      </c>
      <c r="N59" s="326">
        <v>529.20000000000005</v>
      </c>
    </row>
    <row r="60" spans="1:14" x14ac:dyDescent="0.15">
      <c r="A60" s="250"/>
      <c r="B60" s="246"/>
      <c r="C60" s="246"/>
      <c r="D60" s="246"/>
      <c r="E60" s="246"/>
      <c r="F60" s="246"/>
      <c r="G60" s="327"/>
      <c r="H60" s="328" t="s">
        <v>516</v>
      </c>
      <c r="I60" s="335">
        <v>372035</v>
      </c>
      <c r="J60" s="330">
        <v>133107</v>
      </c>
      <c r="K60" s="331">
        <v>631.29999999999995</v>
      </c>
      <c r="L60" s="332">
        <v>157576</v>
      </c>
      <c r="M60" s="333">
        <v>7.5</v>
      </c>
      <c r="N60" s="334">
        <v>623.79999999999995</v>
      </c>
    </row>
    <row r="61" spans="1:14" x14ac:dyDescent="0.15">
      <c r="A61" s="250"/>
      <c r="B61" s="246"/>
      <c r="C61" s="246"/>
      <c r="D61" s="246"/>
      <c r="E61" s="246"/>
      <c r="F61" s="246"/>
      <c r="G61" s="312" t="s">
        <v>521</v>
      </c>
      <c r="H61" s="336"/>
      <c r="I61" s="337">
        <v>657240</v>
      </c>
      <c r="J61" s="338">
        <v>226349</v>
      </c>
      <c r="K61" s="339">
        <v>148.6</v>
      </c>
      <c r="L61" s="340">
        <v>262117</v>
      </c>
      <c r="M61" s="341">
        <v>9.6999999999999993</v>
      </c>
      <c r="N61" s="326">
        <v>138.9</v>
      </c>
    </row>
    <row r="62" spans="1:14" x14ac:dyDescent="0.15">
      <c r="A62" s="250"/>
      <c r="B62" s="246"/>
      <c r="C62" s="246"/>
      <c r="D62" s="246"/>
      <c r="E62" s="246"/>
      <c r="F62" s="246"/>
      <c r="G62" s="327"/>
      <c r="H62" s="328" t="s">
        <v>516</v>
      </c>
      <c r="I62" s="329">
        <v>234169</v>
      </c>
      <c r="J62" s="330">
        <v>80756</v>
      </c>
      <c r="K62" s="331">
        <v>141.69999999999999</v>
      </c>
      <c r="L62" s="332">
        <v>133852</v>
      </c>
      <c r="M62" s="333">
        <v>7</v>
      </c>
      <c r="N62" s="334">
        <v>134.69999999999999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81" sqref="I8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30.11</v>
      </c>
      <c r="G47" s="12">
        <v>34.03</v>
      </c>
      <c r="H47" s="12">
        <v>32.82</v>
      </c>
      <c r="I47" s="12">
        <v>38.82</v>
      </c>
      <c r="J47" s="13">
        <v>41.2</v>
      </c>
    </row>
    <row r="48" spans="2:10" ht="57.75" customHeight="1" x14ac:dyDescent="0.15">
      <c r="B48" s="14"/>
      <c r="C48" s="1174" t="s">
        <v>4</v>
      </c>
      <c r="D48" s="1174"/>
      <c r="E48" s="1175"/>
      <c r="F48" s="15">
        <v>1.63</v>
      </c>
      <c r="G48" s="16">
        <v>1.1299999999999999</v>
      </c>
      <c r="H48" s="16">
        <v>1.79</v>
      </c>
      <c r="I48" s="16">
        <v>2.72</v>
      </c>
      <c r="J48" s="17">
        <v>1.63</v>
      </c>
    </row>
    <row r="49" spans="2:10" ht="57.75" customHeight="1" thickBot="1" x14ac:dyDescent="0.2">
      <c r="B49" s="18"/>
      <c r="C49" s="1176" t="s">
        <v>5</v>
      </c>
      <c r="D49" s="1176"/>
      <c r="E49" s="1177"/>
      <c r="F49" s="19">
        <v>3.74</v>
      </c>
      <c r="G49" s="20">
        <v>3.51</v>
      </c>
      <c r="H49" s="20" t="s">
        <v>528</v>
      </c>
      <c r="I49" s="20">
        <v>7.99</v>
      </c>
      <c r="J49" s="21">
        <v>2.14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2018-02-14T05:14:27Z</cp:lastPrinted>
  <dcterms:created xsi:type="dcterms:W3CDTF">2018-01-24T03:14:56Z</dcterms:created>
  <dcterms:modified xsi:type="dcterms:W3CDTF">2018-12-03T06:51:50Z</dcterms:modified>
  <cp:category/>
</cp:coreProperties>
</file>